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  <sheet name="BOM Report (Cost Details)" sheetId="2" r:id="rId2"/>
    <sheet name="Project Information" sheetId="3" r:id="rId3"/>
  </sheets>
  <definedNames/>
  <calcPr fullCalcOnLoad="1"/>
</workbook>
</file>

<file path=xl/sharedStrings.xml><?xml version="1.0" encoding="utf-8"?>
<sst xmlns="http://schemas.openxmlformats.org/spreadsheetml/2006/main" count="473" uniqueCount="214">
  <si>
    <t>Approved</t>
  </si>
  <si>
    <t>Notes</t>
  </si>
  <si>
    <t>Creation Date:</t>
  </si>
  <si>
    <t>Print Date:</t>
  </si>
  <si>
    <t xml:space="preserve"> 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</si>
  <si>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</si>
  <si>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</si>
  <si>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</si>
  <si>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</si>
  <si>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</si>
  <si>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</si>
  <si>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</si>
  <si>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</si>
  <si>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</si>
  <si>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</si>
  <si>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</si>
  <si>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</si>
  <si>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</si>
  <si>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</si>
  <si>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</si>
  <si>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</si>
  <si>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</si>
  <si>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</si>
  <si>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Production Quantity:</t>
  </si>
  <si>
    <t>Designer</t>
  </si>
  <si>
    <t>Engineer</t>
  </si>
  <si>
    <t>Engineer:</t>
  </si>
  <si>
    <t>PCB Designer:</t>
  </si>
  <si>
    <t>Notes:</t>
  </si>
  <si>
    <t>Component Count:</t>
  </si>
  <si>
    <t>3dPCBs.com</t>
  </si>
  <si>
    <t>100</t>
  </si>
  <si>
    <t>ETS Shutter Interlock.PrjPcb</t>
  </si>
  <si>
    <t>Rev 1 of Shutter Interlock</t>
  </si>
  <si>
    <t>1/29/2011</t>
  </si>
  <si>
    <t>Chris Barnes</t>
  </si>
  <si>
    <t>6:36:22 AM</t>
  </si>
  <si>
    <t>PCBA, SHUTTER INTERLOCK</t>
  </si>
  <si>
    <t>Christipher Barnes</t>
  </si>
  <si>
    <t>103 PRAIRIE DAWN CIR</t>
  </si>
  <si>
    <t>THE WOODLANDS, TX 77385</t>
  </si>
  <si>
    <t>Designator</t>
  </si>
  <si>
    <t>D1, D2, D6, D8, D9, D11, D12, D16, D18</t>
  </si>
  <si>
    <t>J2, J3</t>
  </si>
  <si>
    <t>J1</t>
  </si>
  <si>
    <t>D7, D17</t>
  </si>
  <si>
    <t>C12, C13</t>
  </si>
  <si>
    <t>C1, C2, C3, C4, C5, C6, C8, C10, C11, C14, C15, C16, C17, C18, C19</t>
  </si>
  <si>
    <t>C7, C9</t>
  </si>
  <si>
    <t>X1</t>
  </si>
  <si>
    <t>D3, D4, D5, D10, D13, D14, D15</t>
  </si>
  <si>
    <t>U3</t>
  </si>
  <si>
    <t>TB1, TB2, TB3, TB4, TB6, TB7, TB8, TB9, TB10, TB11, TB12, TB14, TB15</t>
  </si>
  <si>
    <t>TB5, TB13</t>
  </si>
  <si>
    <t>U4</t>
  </si>
  <si>
    <t>R1, R3, R8, R10, R16, R17, R18, R20, R25, R27</t>
  </si>
  <si>
    <t>R12</t>
  </si>
  <si>
    <t>R14, R29, R30, RA1, RB1</t>
  </si>
  <si>
    <t>R2, R4, R9, R11, R19, R21, R26, R28</t>
  </si>
  <si>
    <t>R5, R6, R7, R13, R15, R22, R23, R24</t>
  </si>
  <si>
    <t>U2, U6</t>
  </si>
  <si>
    <t>K1, K3, K4, K6</t>
  </si>
  <si>
    <t>K2, K5</t>
  </si>
  <si>
    <t>U1, U5</t>
  </si>
  <si>
    <t>Quantity</t>
  </si>
  <si>
    <t>Manufacturer</t>
  </si>
  <si>
    <t>DIODES INC.</t>
  </si>
  <si>
    <t>CTS Electrocomponents</t>
  </si>
  <si>
    <t>SAMTEC</t>
  </si>
  <si>
    <t>Diodes Inc</t>
  </si>
  <si>
    <t>KEMET</t>
  </si>
  <si>
    <t>Panasonic - ECG</t>
  </si>
  <si>
    <t>Citizen Finetech Miyota</t>
  </si>
  <si>
    <t>Kingbright Corp</t>
  </si>
  <si>
    <t>ON Semiconductor</t>
  </si>
  <si>
    <t>Weidmuller</t>
  </si>
  <si>
    <t>Microchip Technology</t>
  </si>
  <si>
    <t>Texas Instruments</t>
  </si>
  <si>
    <t>Panasonic Electric Works</t>
  </si>
  <si>
    <t>PANASONIC EW</t>
  </si>
  <si>
    <t>TEXAS INSTRUMENTS</t>
  </si>
  <si>
    <t>Manufacturer Part Number</t>
  </si>
  <si>
    <t>1N4148W-7-F</t>
  </si>
  <si>
    <t>204-212ST</t>
  </si>
  <si>
    <t>SL-106-T-12</t>
  </si>
  <si>
    <t>BAV199-7-F</t>
  </si>
  <si>
    <t>C0805C120J5GACTU</t>
  </si>
  <si>
    <t>C1206C104J5RACTU</t>
  </si>
  <si>
    <t>EEU-FC1H101</t>
  </si>
  <si>
    <t>HC49US-4.000MABJ-UB</t>
  </si>
  <si>
    <t>APHCM2012SYCK-F01</t>
  </si>
  <si>
    <t>MC78M05CDTG</t>
  </si>
  <si>
    <t>1716020000</t>
  </si>
  <si>
    <t>1716030000</t>
  </si>
  <si>
    <t>PIC16F648A-I/P</t>
  </si>
  <si>
    <t>ERJ-8GEYJ103V</t>
  </si>
  <si>
    <t>ERJ-8GEYJ1R0V</t>
  </si>
  <si>
    <t>ERJ-8GEYJ100V</t>
  </si>
  <si>
    <t>ERJ-8GEYJ102V</t>
  </si>
  <si>
    <t>ERJ-8GEYJ202V</t>
  </si>
  <si>
    <t>CD74HC14M96</t>
  </si>
  <si>
    <t>TK1-12V</t>
  </si>
  <si>
    <t>TQ2-12V</t>
  </si>
  <si>
    <t>ULN2003ADR</t>
  </si>
  <si>
    <t>Description 1</t>
  </si>
  <si>
    <t>DIODES INC. - 1N4148W-7-F - DIODE, SWITCH, 100V, 0.4W, SOD123</t>
  </si>
  <si>
    <t>SWITCH DIP DPST 2POS SMT</t>
  </si>
  <si>
    <t>SAMTEC - SL-106-T-12 - BOARD-BOARD CONNECTOR SOCKET, 6WAY, 1ROW</t>
  </si>
  <si>
    <t>DIODE SWITCH DUAL 85V SOT23-3</t>
  </si>
  <si>
    <t>KEMET - C0805C120J5GACTU - CAPACITOR CERAMIC 12PF, 50V, C0G, 0805</t>
  </si>
  <si>
    <t>KEMET - C1206C104J5RACTU - CAPACITOR CERAMIC 0.1UF, 50V, X7R, 1206</t>
  </si>
  <si>
    <t>CAP 100UF 50V ELECT FC RADIAL</t>
  </si>
  <si>
    <t>CRYSTAL 4.000 MHZ 18PF HC49/US</t>
  </si>
  <si>
    <t>LED 2X1.25MM LOPRO 590NM YLW SMD</t>
  </si>
  <si>
    <t>IC REG LDO 500MA 5V DPAK-3</t>
  </si>
  <si>
    <t>CONN TERM BLOCK PCB 5.08MM 2POS</t>
  </si>
  <si>
    <t>CONN TERM BLOCK PCB 5.08MM 3POS</t>
  </si>
  <si>
    <t>IC MCU FLASH 4KX14 EEPROM 18DIP</t>
  </si>
  <si>
    <t>RES 10K OHM 1/4W 5% 1206 SMD</t>
  </si>
  <si>
    <t>RESISTOR 1.0 OHM 1/4W 5% 1206</t>
  </si>
  <si>
    <t>RES 10 OHM 1/4W 5% 1206 SMD</t>
  </si>
  <si>
    <t>RES 1.0K OHM 1/4W 5% 1206 SMD</t>
  </si>
  <si>
    <t>RES 2.0K OHM 1/4W 5% 1206 SMD</t>
  </si>
  <si>
    <t>IC HEX INV SCMITT TRIG 14-SOIC</t>
  </si>
  <si>
    <t>RELAY LOW PROFILE 2A 12VDC PCMNT</t>
  </si>
  <si>
    <t>PANASONIC EW - TQ2-12V - SIGNAL RELAY, DPDT, 12VDC, 1A, THD</t>
  </si>
  <si>
    <t>TEXAS INSTRUMENTS - ULN2003ADR - DARLINGTON TRANSISTOR ARRAY, NPN, 7, 50V, SOIC</t>
  </si>
  <si>
    <t>SheetNumber</t>
  </si>
  <si>
    <t>3, 5, 6</t>
  </si>
  <si>
    <t>4</t>
  </si>
  <si>
    <t>3</t>
  </si>
  <si>
    <t>5, 6</t>
  </si>
  <si>
    <t>2, 3, 4, 5, 6</t>
  </si>
  <si>
    <t>2</t>
  </si>
  <si>
    <t>4, 5, 6</t>
  </si>
  <si>
    <t>2, 5, 6</t>
  </si>
  <si>
    <t>3, 4, 5, 6</t>
  </si>
  <si>
    <t>Comment</t>
  </si>
  <si>
    <t/>
  </si>
  <si>
    <t>Footprint</t>
  </si>
  <si>
    <t>SOD123_PAT</t>
  </si>
  <si>
    <t>1X2 TH HEADER</t>
  </si>
  <si>
    <t>1X5 TH HEADER</t>
  </si>
  <si>
    <t>SOT-23</t>
  </si>
  <si>
    <t>CC0805</t>
  </si>
  <si>
    <t>C1206</t>
  </si>
  <si>
    <t>CAP200RP_CAP200RP(PRIMARY)</t>
  </si>
  <si>
    <t>HCM49 XTAL</t>
  </si>
  <si>
    <t>D-0805 - LED</t>
  </si>
  <si>
    <t>DPAK</t>
  </si>
  <si>
    <t>MKDS5.08X2</t>
  </si>
  <si>
    <t>MKDS5.08X3</t>
  </si>
  <si>
    <t>DIP18</t>
  </si>
  <si>
    <t>PAD1206</t>
  </si>
  <si>
    <t>SO14</t>
  </si>
  <si>
    <t>DIP6</t>
  </si>
  <si>
    <t>SO-G16/C5.2</t>
  </si>
  <si>
    <t>12</t>
  </si>
  <si>
    <t>PCBA, SHUTTER LIGHT RETRACTOR - RIGAKU</t>
  </si>
  <si>
    <t>Supplier 1</t>
  </si>
  <si>
    <t>Newark</t>
  </si>
  <si>
    <t>Digi-Key</t>
  </si>
  <si>
    <t>Supplier Part Number 1</t>
  </si>
  <si>
    <t>52R3924</t>
  </si>
  <si>
    <t>CT204212ST-ND</t>
  </si>
  <si>
    <t>11P6603</t>
  </si>
  <si>
    <t>BAV199-FDICT-ND</t>
  </si>
  <si>
    <t>64K2898</t>
  </si>
  <si>
    <t>70K9281</t>
  </si>
  <si>
    <t>P10323-ND</t>
  </si>
  <si>
    <t>300-8469-ND</t>
  </si>
  <si>
    <t>754-1098-1-ND</t>
  </si>
  <si>
    <t>MC78M05CDTGOS-ND</t>
  </si>
  <si>
    <t>281-1435-ND</t>
  </si>
  <si>
    <t>281-1436-ND</t>
  </si>
  <si>
    <t>PIC16F648A-I/P-ND</t>
  </si>
  <si>
    <t>P10KECT-ND</t>
  </si>
  <si>
    <t>P1.0ECT-ND</t>
  </si>
  <si>
    <t>P10ECT-ND</t>
  </si>
  <si>
    <t>P1.0KECT-ND</t>
  </si>
  <si>
    <t>P2.0KECT-ND</t>
  </si>
  <si>
    <t>296-9179-1-ND</t>
  </si>
  <si>
    <t>255-1029-5-ND</t>
  </si>
  <si>
    <t>64K3197</t>
  </si>
  <si>
    <t>77C3560</t>
  </si>
  <si>
    <t>Supplier Unit Price 1</t>
  </si>
  <si>
    <t>Supplier Order Qty 1</t>
  </si>
  <si>
    <t>Supplier Subtotal 1</t>
  </si>
  <si>
    <t>ComponentLink1URL</t>
  </si>
  <si>
    <t>http://www.diodes.com/datasheets/ds30086.pdf</t>
  </si>
  <si>
    <t>http://www.ctscorp.com/components/Datasheets/204.pdf</t>
  </si>
  <si>
    <t>http://www.samtec.com/ftppub/pdf/SL.pdf</t>
  </si>
  <si>
    <t>http://www.diodes.com/datasheets/ds30232.pdf</t>
  </si>
  <si>
    <t>http://www.kemet.com/kemet/web/homepage/kechome.nsf/vapubfiles/F3102_C0G.pdf/$file/F3102_C0G.pdf</t>
  </si>
  <si>
    <t>http://industrial.panasonic.com/www-cgi/jvcr13pz.cgi?E+PZ+3+ABA0022+EEUFC1H101+7+WW</t>
  </si>
  <si>
    <t>http://www.citizencrystal.com/images/pdf/m-hc49us.pdf</t>
  </si>
  <si>
    <t>http://www.us.kingbright.com/images/catalog/SPEC/APHCM2012SYCK-F01.pdf</t>
  </si>
  <si>
    <t>http://www.onsemi.com/pub_link/Collateral/MC78M00-D.PDF</t>
  </si>
  <si>
    <t>http://media.digikey.com/pdf/Data%20Sheets/Weidmuller%20PDFs/Printed%20Circuit%20Board%20Terminals.pdf#page=14</t>
  </si>
  <si>
    <t>http://ww1.microchip.com/downloads/en/DeviceDoc/40044G.pdf</t>
  </si>
  <si>
    <t>http://industrial.panasonic.com/www-cgi/jvcr13pz.cgi?E+PZ+3+AOA0001+ERJ8GEYJ103V+7+WW</t>
  </si>
  <si>
    <t>http://industrial.panasonic.com/www-cgi/jvcr13pz.cgi?E+PZ+3+AOA0001+ERJ8GEYJ1R0V+7+WW</t>
  </si>
  <si>
    <t>http://industrial.panasonic.com/www-cgi/jvcr13pz.cgi?E+PZ+3+AOA0001+ERJ8GEYJ100V+7+WW</t>
  </si>
  <si>
    <t>http://industrial.panasonic.com/www-cgi/jvcr13pz.cgi?E+PZ+3+AOA0001+ERJ8GEYJ102V+7+WW</t>
  </si>
  <si>
    <t>http://industrial.panasonic.com/www-cgi/jvcr13pz.cgi?E+PZ+3+AOA0001+ERJ8GEYJ202V+7+WW</t>
  </si>
  <si>
    <t>http://focus.ti.com/lit/ds/symlink/cd74hc14.pdf</t>
  </si>
  <si>
    <t>http://pewa.panasonic.com/assets/pcsd/catalog/tk-catalog.pdf</t>
  </si>
  <si>
    <t>http://pewa.panasonic.com/pcsd/product/sign/pdf/mech_eng_tq.pdf</t>
  </si>
  <si>
    <t>http://focus.ti.com/lit/ds/symlink/uln2003a.pdf</t>
  </si>
  <si>
    <t>C:\Users\3dPCBs\Documents\ALTIUM\ETS Shutter Interlock\ETS Shutter Interlock.PrjPcb</t>
  </si>
  <si>
    <t>1/29/2011 6:36:22 AM</t>
  </si>
  <si>
    <t>Bill of Materials - supplier linked</t>
  </si>
  <si>
    <t>BOM_PartType</t>
  </si>
  <si>
    <t>BOM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</si>
</sst>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C09]dd\-mmm\-yy;@"/>
    <numFmt numFmtId="165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26"/>
      <color indexed="9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2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2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485925"/>
        <bgColor indexed="64"/>
      </patternFill>
    </fill>
    <fill>
      <patternFill patternType="solid">
        <fgColor theme="6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dashed"/>
      <top style="thin"/>
      <bottom/>
    </border>
    <border>
      <left style="dashed"/>
      <right/>
      <top style="thin"/>
      <bottom/>
    </border>
    <border>
      <left/>
      <right style="dashed"/>
      <top/>
      <bottom/>
    </border>
    <border>
      <left style="dashed"/>
      <right/>
      <top/>
      <bottom/>
    </border>
    <border>
      <left/>
      <right style="dashed"/>
      <top/>
      <bottom style="thin"/>
    </border>
    <border>
      <left style="dashed"/>
      <right/>
      <top/>
      <bottom style="thin"/>
    </border>
    <border>
      <left style="thin"/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/>
      <right style="thin"/>
      <top style="medium">
        <color theme="6" tint="-0.4999699890613556"/>
      </top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hair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 style="thin">
        <color theme="6" tint="-0.4999699890613556"/>
      </left>
      <right/>
      <top/>
      <bottom/>
    </border>
    <border>
      <left/>
      <right style="thin">
        <color theme="6" tint="-0.4999699890613556"/>
      </right>
      <top/>
      <bottom/>
    </border>
    <border>
      <left style="thin">
        <color theme="6" tint="-0.4999699890613556"/>
      </left>
      <right/>
      <top style="thin">
        <color theme="6" tint="-0.4999699890613556"/>
      </top>
      <bottom/>
    </border>
    <border>
      <left/>
      <right/>
      <top style="thin">
        <color theme="6" tint="-0.4999699890613556"/>
      </top>
      <bottom/>
    </border>
    <border>
      <left/>
      <right style="thin">
        <color theme="6" tint="-0.4999699890613556"/>
      </right>
      <top style="thin">
        <color theme="6" tint="-0.4999699890613556"/>
      </top>
      <bottom/>
    </border>
    <border>
      <left style="thin">
        <color theme="6" tint="-0.4999699890613556"/>
      </left>
      <right/>
      <top/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 style="thin">
        <color theme="6" tint="-0.4999699890613556"/>
      </right>
      <top/>
      <bottom style="thin">
        <color theme="6" tint="-0.4999699890613556"/>
      </bottom>
    </border>
    <border>
      <left style="thin">
        <color theme="6" tint="-0.4999699890613556"/>
      </left>
      <right/>
      <top style="medium">
        <color theme="6" tint="-0.4999699890613556"/>
      </top>
      <bottom/>
    </border>
    <border>
      <left/>
      <right style="thin">
        <color theme="6" tint="-0.4999699890613556"/>
      </right>
      <top style="medium">
        <color theme="6" tint="-0.4999699890613556"/>
      </top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/>
      <bottom/>
    </border>
    <border>
      <left/>
      <right/>
      <top style="thin">
        <color theme="6" tint="-0.4999699890613556"/>
      </top>
      <bottom style="medium">
        <color theme="6" tint="-0.4999699890613556"/>
      </bottom>
    </border>
    <border>
      <left/>
      <right/>
      <top style="thin">
        <color theme="6" tint="-0.4999699890613556"/>
      </top>
      <bottom style="double">
        <color theme="6" tint="-0.4999699890613556"/>
      </bottom>
    </border>
    <border>
      <left style="thin">
        <color theme="6" tint="-0.4999699890613556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>
        <color theme="6" tint="-0.4999699890613556"/>
      </right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3" xfId="0" applyNumberFormat="1" applyFont="1" applyBorder="1" applyAlignment="1">
      <alignment horizontal="left"/>
    </xf>
    <xf numFmtId="165" fontId="4" fillId="0" borderId="13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1" fontId="4" fillId="34" borderId="17" xfId="0" applyNumberFormat="1" applyFont="1" applyFill="1" applyBorder="1" applyAlignment="1">
      <alignment vertical="top"/>
    </xf>
    <xf numFmtId="0" fontId="4" fillId="0" borderId="17" xfId="0" applyFont="1" applyBorder="1" applyAlignment="1">
      <alignment vertical="top"/>
    </xf>
    <xf numFmtId="44" fontId="4" fillId="34" borderId="17" xfId="44" applyFont="1" applyFill="1" applyBorder="1" applyAlignment="1">
      <alignment vertical="top"/>
    </xf>
    <xf numFmtId="1" fontId="4" fillId="34" borderId="18" xfId="0" applyNumberFormat="1" applyFont="1" applyFill="1" applyBorder="1" applyAlignment="1">
      <alignment vertical="top"/>
    </xf>
    <xf numFmtId="0" fontId="4" fillId="0" borderId="18" xfId="0" applyFont="1" applyBorder="1" applyAlignment="1">
      <alignment vertical="top"/>
    </xf>
    <xf numFmtId="44" fontId="4" fillId="34" borderId="18" xfId="44" applyFont="1" applyFill="1" applyBorder="1" applyAlignment="1">
      <alignment vertical="top"/>
    </xf>
    <xf numFmtId="14" fontId="4" fillId="0" borderId="19" xfId="0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1" fontId="5" fillId="34" borderId="20" xfId="0" applyNumberFormat="1" applyFont="1" applyFill="1" applyBorder="1" applyAlignment="1">
      <alignment vertical="top"/>
    </xf>
    <xf numFmtId="44" fontId="5" fillId="34" borderId="20" xfId="44" applyFont="1" applyFill="1" applyBorder="1" applyAlignment="1">
      <alignment vertical="top"/>
    </xf>
    <xf numFmtId="0" fontId="4" fillId="0" borderId="21" xfId="0" applyFont="1" applyBorder="1" applyAlignment="1">
      <alignment vertical="top"/>
    </xf>
    <xf numFmtId="0" fontId="5" fillId="0" borderId="1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15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vertical="top"/>
      <protection locked="0"/>
    </xf>
    <xf numFmtId="0" fontId="4" fillId="0" borderId="22" xfId="0" applyNumberFormat="1" applyFont="1" applyFill="1" applyBorder="1" applyAlignment="1" applyProtection="1">
      <alignment horizontal="left" vertical="top"/>
      <protection locked="0"/>
    </xf>
    <xf numFmtId="0" fontId="4" fillId="0" borderId="23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NumberFormat="1" applyFont="1" applyFill="1" applyBorder="1" applyAlignment="1" applyProtection="1">
      <alignment vertical="top"/>
      <protection locked="0"/>
    </xf>
    <xf numFmtId="0" fontId="4" fillId="0" borderId="21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24" xfId="0" applyNumberFormat="1" applyFont="1" applyFill="1" applyBorder="1" applyAlignment="1" applyProtection="1">
      <alignment horizontal="left" vertical="top"/>
      <protection locked="0"/>
    </xf>
    <xf numFmtId="0" fontId="4" fillId="0" borderId="25" xfId="0" applyNumberFormat="1" applyFont="1" applyFill="1" applyBorder="1" applyAlignment="1" applyProtection="1">
      <alignment horizontal="left" vertical="top"/>
      <protection locked="0"/>
    </xf>
    <xf numFmtId="0" fontId="4" fillId="0" borderId="15" xfId="0" applyNumberFormat="1" applyFont="1" applyFill="1" applyBorder="1" applyAlignment="1" applyProtection="1">
      <alignment vertical="top"/>
      <protection locked="0"/>
    </xf>
    <xf numFmtId="0" fontId="4" fillId="0" borderId="12" xfId="0" applyNumberFormat="1" applyFont="1" applyFill="1" applyBorder="1" applyAlignment="1" applyProtection="1">
      <alignment vertical="top"/>
      <protection locked="0"/>
    </xf>
    <xf numFmtId="0" fontId="4" fillId="0" borderId="26" xfId="0" applyNumberFormat="1" applyFont="1" applyFill="1" applyBorder="1" applyAlignment="1" applyProtection="1">
      <alignment horizontal="left" vertical="top"/>
      <protection locked="0"/>
    </xf>
    <xf numFmtId="0" fontId="4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NumberFormat="1" applyFont="1" applyFill="1" applyBorder="1" applyAlignment="1" applyProtection="1">
      <alignment vertical="top"/>
      <protection locked="0"/>
    </xf>
    <xf numFmtId="0" fontId="4" fillId="0" borderId="16" xfId="0" applyNumberFormat="1" applyFont="1" applyFill="1" applyBorder="1" applyAlignment="1" applyProtection="1">
      <alignment vertical="top"/>
      <protection locked="0"/>
    </xf>
    <xf numFmtId="0" fontId="4" fillId="0" borderId="11" xfId="0" applyNumberFormat="1" applyFont="1" applyFill="1" applyBorder="1" applyAlignment="1" applyProtection="1">
      <alignment horizontal="left" vertical="top"/>
      <protection locked="0"/>
    </xf>
    <xf numFmtId="0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14" xfId="0" applyNumberFormat="1" applyFont="1" applyFill="1" applyBorder="1" applyAlignment="1" applyProtection="1">
      <alignment vertical="top" wrapText="1"/>
      <protection locked="0"/>
    </xf>
    <xf numFmtId="0" fontId="7" fillId="33" borderId="21" xfId="0" applyNumberFormat="1" applyFont="1" applyFill="1" applyBorder="1" applyAlignment="1" applyProtection="1">
      <alignment vertical="top" wrapText="1"/>
      <protection locked="0"/>
    </xf>
    <xf numFmtId="0" fontId="4" fillId="33" borderId="11" xfId="0" applyNumberFormat="1" applyFont="1" applyFill="1" applyBorder="1" applyAlignment="1" applyProtection="1">
      <alignment horizontal="left" vertical="top" wrapText="1"/>
      <protection locked="0"/>
    </xf>
    <xf numFmtId="0" fontId="7" fillId="33" borderId="11" xfId="0" applyNumberFormat="1" applyFont="1" applyFill="1" applyBorder="1" applyAlignment="1" applyProtection="1">
      <alignment vertical="top" wrapText="1"/>
      <protection locked="0"/>
    </xf>
    <xf numFmtId="0" fontId="7" fillId="33" borderId="16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33" borderId="19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8" fillId="0" borderId="28" xfId="0" applyFont="1" applyBorder="1" applyAlignment="1">
      <alignment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2" fillId="16" borderId="32" xfId="0" applyFont="1" applyFill="1" applyBorder="1" applyAlignment="1">
      <alignment horizontal="left" vertical="center"/>
    </xf>
    <xf numFmtId="0" fontId="2" fillId="16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5" fillId="33" borderId="19" xfId="0" applyNumberFormat="1" applyFont="1" applyFill="1" applyBorder="1" applyAlignment="1" applyProtection="1">
      <alignment horizontal="right" vertical="top" wrapText="1"/>
      <protection locked="0"/>
    </xf>
    <xf numFmtId="0" fontId="5" fillId="33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Font="1" applyBorder="1" applyAlignment="1">
      <alignment/>
    </xf>
    <xf numFmtId="0" fontId="8" fillId="0" borderId="29" xfId="0" applyFont="1" applyBorder="1" applyAlignment="1">
      <alignment vertical="center"/>
    </xf>
    <xf numFmtId="14" fontId="4" fillId="0" borderId="14" xfId="0" applyNumberFormat="1" applyFont="1" applyBorder="1" applyAlignment="1">
      <alignment vertical="top"/>
    </xf>
    <xf numFmtId="0" fontId="9" fillId="0" borderId="0" xfId="0" applyFont="1" applyBorder="1" applyAlignment="1">
      <alignment horizontal="right"/>
    </xf>
    <xf numFmtId="0" fontId="4" fillId="33" borderId="21" xfId="0" applyFont="1" applyFill="1" applyBorder="1" applyAlignment="1">
      <alignment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vertical="top"/>
      <protection locked="0"/>
    </xf>
    <xf numFmtId="0" fontId="4" fillId="0" borderId="38" xfId="0" applyNumberFormat="1" applyFont="1" applyFill="1" applyBorder="1" applyAlignment="1" applyProtection="1">
      <alignment vertical="top"/>
      <protection locked="0"/>
    </xf>
    <xf numFmtId="0" fontId="4" fillId="0" borderId="39" xfId="0" applyNumberFormat="1" applyFont="1" applyFill="1" applyBorder="1" applyAlignment="1" applyProtection="1">
      <alignment vertical="top"/>
      <protection locked="0"/>
    </xf>
    <xf numFmtId="0" fontId="4" fillId="0" borderId="40" xfId="0" applyNumberFormat="1" applyFont="1" applyFill="1" applyBorder="1" applyAlignment="1" applyProtection="1">
      <alignment vertical="top"/>
      <protection locked="0"/>
    </xf>
    <xf numFmtId="0" fontId="4" fillId="0" borderId="41" xfId="0" applyNumberFormat="1" applyFont="1" applyFill="1" applyBorder="1" applyAlignment="1" applyProtection="1">
      <alignment vertical="top"/>
      <protection locked="0"/>
    </xf>
    <xf numFmtId="0" fontId="4" fillId="0" borderId="42" xfId="0" applyNumberFormat="1" applyFont="1" applyFill="1" applyBorder="1" applyAlignment="1" applyProtection="1">
      <alignment vertical="top"/>
      <protection locked="0"/>
    </xf>
    <xf numFmtId="0" fontId="4" fillId="0" borderId="43" xfId="0" applyNumberFormat="1" applyFont="1" applyFill="1" applyBorder="1" applyAlignment="1" applyProtection="1">
      <alignment vertical="top"/>
      <protection locked="0"/>
    </xf>
    <xf numFmtId="0" fontId="4" fillId="0" borderId="44" xfId="0" applyNumberFormat="1" applyFont="1" applyFill="1" applyBorder="1" applyAlignment="1" applyProtection="1">
      <alignment vertical="top"/>
      <protection locked="0"/>
    </xf>
    <xf numFmtId="0" fontId="4" fillId="0" borderId="40" xfId="0" applyNumberFormat="1" applyFont="1" applyFill="1" applyBorder="1" applyAlignment="1" applyProtection="1">
      <alignment horizontal="left" vertical="top"/>
      <protection locked="0"/>
    </xf>
    <xf numFmtId="0" fontId="4" fillId="0" borderId="43" xfId="0" applyNumberFormat="1" applyFont="1" applyFill="1" applyBorder="1" applyAlignment="1" applyProtection="1">
      <alignment horizontal="left" vertical="top"/>
      <protection locked="0"/>
    </xf>
    <xf numFmtId="0" fontId="8" fillId="35" borderId="45" xfId="0" applyFont="1" applyFill="1" applyBorder="1" applyAlignment="1">
      <alignment vertical="center"/>
    </xf>
    <xf numFmtId="0" fontId="8" fillId="35" borderId="29" xfId="0" applyFont="1" applyFill="1" applyBorder="1" applyAlignment="1">
      <alignment vertical="center"/>
    </xf>
    <xf numFmtId="0" fontId="4" fillId="35" borderId="29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5" fillId="35" borderId="37" xfId="0" applyFont="1" applyFill="1" applyBorder="1" applyAlignment="1">
      <alignment/>
    </xf>
    <xf numFmtId="0" fontId="5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left"/>
    </xf>
    <xf numFmtId="0" fontId="5" fillId="35" borderId="29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5" fillId="35" borderId="42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3" xfId="0" applyFont="1" applyFill="1" applyBorder="1" applyAlignment="1">
      <alignment horizontal="left"/>
    </xf>
    <xf numFmtId="0" fontId="4" fillId="35" borderId="43" xfId="0" applyFont="1" applyFill="1" applyBorder="1" applyAlignment="1">
      <alignment horizontal="left"/>
    </xf>
    <xf numFmtId="0" fontId="4" fillId="35" borderId="43" xfId="0" applyFont="1" applyFill="1" applyBorder="1" applyAlignment="1">
      <alignment/>
    </xf>
    <xf numFmtId="0" fontId="5" fillId="35" borderId="44" xfId="0" applyFont="1" applyFill="1" applyBorder="1" applyAlignment="1">
      <alignment/>
    </xf>
    <xf numFmtId="0" fontId="9" fillId="35" borderId="37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right" vertical="top"/>
    </xf>
    <xf numFmtId="0" fontId="4" fillId="35" borderId="0" xfId="0" applyFont="1" applyFill="1" applyBorder="1" applyAlignment="1">
      <alignment vertical="top"/>
    </xf>
    <xf numFmtId="0" fontId="4" fillId="35" borderId="38" xfId="0" applyFont="1" applyFill="1" applyBorder="1" applyAlignment="1">
      <alignment vertical="top"/>
    </xf>
    <xf numFmtId="164" fontId="4" fillId="35" borderId="47" xfId="0" applyNumberFormat="1" applyFont="1" applyFill="1" applyBorder="1" applyAlignment="1">
      <alignment horizontal="left"/>
    </xf>
    <xf numFmtId="165" fontId="4" fillId="35" borderId="47" xfId="0" applyNumberFormat="1" applyFont="1" applyFill="1" applyBorder="1" applyAlignment="1">
      <alignment horizontal="left"/>
    </xf>
    <xf numFmtId="0" fontId="4" fillId="35" borderId="43" xfId="0" applyFont="1" applyFill="1" applyBorder="1" applyAlignment="1">
      <alignment horizontal="left" vertical="top"/>
    </xf>
    <xf numFmtId="0" fontId="4" fillId="35" borderId="47" xfId="0" applyFont="1" applyFill="1" applyBorder="1" applyAlignment="1">
      <alignment horizontal="left" vertical="top"/>
    </xf>
    <xf numFmtId="14" fontId="4" fillId="35" borderId="37" xfId="0" applyNumberFormat="1" applyFont="1" applyFill="1" applyBorder="1" applyAlignment="1">
      <alignment horizontal="right" vertical="top"/>
    </xf>
    <xf numFmtId="1" fontId="5" fillId="35" borderId="4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textRotation="90"/>
    </xf>
    <xf numFmtId="0" fontId="4" fillId="0" borderId="0" xfId="0" applyFont="1" applyAlignment="1">
      <alignment vertical="top" textRotation="180"/>
    </xf>
    <xf numFmtId="0" fontId="47" fillId="36" borderId="40" xfId="0" applyFont="1" applyFill="1" applyBorder="1" applyAlignment="1">
      <alignment/>
    </xf>
    <xf numFmtId="0" fontId="47" fillId="36" borderId="40" xfId="0" applyFont="1" applyFill="1" applyBorder="1" applyAlignment="1">
      <alignment horizontal="left"/>
    </xf>
    <xf numFmtId="0" fontId="47" fillId="36" borderId="41" xfId="0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47" fillId="36" borderId="38" xfId="0" applyFont="1" applyFill="1" applyBorder="1" applyAlignment="1">
      <alignment/>
    </xf>
    <xf numFmtId="0" fontId="48" fillId="36" borderId="37" xfId="0" applyNumberFormat="1" applyFont="1" applyFill="1" applyBorder="1" applyAlignment="1" applyProtection="1">
      <alignment vertical="top"/>
      <protection locked="0"/>
    </xf>
    <xf numFmtId="0" fontId="48" fillId="36" borderId="0" xfId="0" applyNumberFormat="1" applyFont="1" applyFill="1" applyBorder="1" applyAlignment="1" applyProtection="1">
      <alignment vertical="top"/>
      <protection locked="0"/>
    </xf>
    <xf numFmtId="0" fontId="47" fillId="36" borderId="0" xfId="0" applyNumberFormat="1" applyFont="1" applyFill="1" applyBorder="1" applyAlignment="1" applyProtection="1">
      <alignment horizontal="left" vertical="top"/>
      <protection locked="0"/>
    </xf>
    <xf numFmtId="0" fontId="48" fillId="36" borderId="0" xfId="0" applyNumberFormat="1" applyFont="1" applyFill="1" applyBorder="1" applyAlignment="1" applyProtection="1">
      <alignment horizontal="left" vertical="top"/>
      <protection locked="0"/>
    </xf>
    <xf numFmtId="0" fontId="47" fillId="36" borderId="0" xfId="0" applyNumberFormat="1" applyFont="1" applyFill="1" applyBorder="1" applyAlignment="1" applyProtection="1">
      <alignment vertical="top"/>
      <protection locked="0"/>
    </xf>
    <xf numFmtId="0" fontId="48" fillId="36" borderId="38" xfId="0" applyNumberFormat="1" applyFont="1" applyFill="1" applyBorder="1" applyAlignment="1" applyProtection="1">
      <alignment vertical="top"/>
      <protection locked="0"/>
    </xf>
    <xf numFmtId="0" fontId="47" fillId="36" borderId="47" xfId="0" applyNumberFormat="1" applyFont="1" applyFill="1" applyBorder="1" applyAlignment="1" applyProtection="1">
      <alignment vertical="top"/>
      <protection locked="0"/>
    </xf>
    <xf numFmtId="0" fontId="47" fillId="36" borderId="47" xfId="0" applyNumberFormat="1" applyFont="1" applyFill="1" applyBorder="1" applyAlignment="1" applyProtection="1">
      <alignment horizontal="left" vertical="top"/>
      <protection locked="0"/>
    </xf>
    <xf numFmtId="0" fontId="47" fillId="36" borderId="48" xfId="0" applyNumberFormat="1" applyFont="1" applyFill="1" applyBorder="1" applyAlignment="1" applyProtection="1">
      <alignment vertical="top"/>
      <protection locked="0"/>
    </xf>
    <xf numFmtId="0" fontId="47" fillId="36" borderId="49" xfId="0" applyFont="1" applyFill="1" applyBorder="1" applyAlignment="1">
      <alignment vertical="top" textRotation="90"/>
    </xf>
    <xf numFmtId="0" fontId="47" fillId="36" borderId="49" xfId="0" applyFont="1" applyFill="1" applyBorder="1" applyAlignment="1">
      <alignment vertical="top"/>
    </xf>
    <xf numFmtId="0" fontId="48" fillId="36" borderId="49" xfId="0" applyFont="1" applyFill="1" applyBorder="1" applyAlignment="1">
      <alignment vertical="center"/>
    </xf>
    <xf numFmtId="0" fontId="47" fillId="36" borderId="49" xfId="0" applyFont="1" applyFill="1" applyBorder="1" applyAlignment="1">
      <alignment/>
    </xf>
    <xf numFmtId="0" fontId="47" fillId="36" borderId="39" xfId="0" applyFont="1" applyFill="1" applyBorder="1" applyAlignment="1">
      <alignment vertical="top"/>
    </xf>
    <xf numFmtId="0" fontId="47" fillId="36" borderId="50" xfId="0" applyFont="1" applyFill="1" applyBorder="1" applyAlignment="1">
      <alignment/>
    </xf>
    <xf numFmtId="0" fontId="47" fillId="36" borderId="42" xfId="0" applyFont="1" applyFill="1" applyBorder="1" applyAlignment="1">
      <alignment/>
    </xf>
    <xf numFmtId="14" fontId="5" fillId="35" borderId="51" xfId="0" applyNumberFormat="1" applyFont="1" applyFill="1" applyBorder="1" applyAlignment="1" quotePrefix="1">
      <alignment horizontal="center" vertical="top"/>
    </xf>
    <xf numFmtId="0" fontId="4" fillId="35" borderId="43" xfId="0" applyFont="1" applyFill="1" applyBorder="1" applyAlignment="1" quotePrefix="1">
      <alignment horizontal="left"/>
    </xf>
    <xf numFmtId="0" fontId="4" fillId="35" borderId="47" xfId="0" applyFont="1" applyFill="1" applyBorder="1" applyAlignment="1" quotePrefix="1">
      <alignment horizontal="left"/>
    </xf>
    <xf numFmtId="164" fontId="4" fillId="35" borderId="47" xfId="0" applyNumberFormat="1" applyFont="1" applyFill="1" applyBorder="1" applyAlignment="1" quotePrefix="1">
      <alignment horizontal="left"/>
    </xf>
    <xf numFmtId="0" fontId="49" fillId="36" borderId="0" xfId="0" applyFont="1" applyFill="1" applyBorder="1" applyAlignment="1" quotePrefix="1">
      <alignment vertical="center"/>
    </xf>
    <xf numFmtId="0" fontId="4" fillId="35" borderId="29" xfId="0" applyFont="1" applyFill="1" applyBorder="1" applyAlignment="1" quotePrefix="1">
      <alignment/>
    </xf>
    <xf numFmtId="0" fontId="4" fillId="35" borderId="0" xfId="0" applyFont="1" applyFill="1" applyBorder="1" applyAlignment="1" quotePrefix="1">
      <alignment/>
    </xf>
    <xf numFmtId="0" fontId="34" fillId="37" borderId="52" xfId="29" applyFont="1" applyFill="1" applyBorder="1" applyAlignment="1" quotePrefix="1">
      <alignment horizontal="center" vertical="center" shrinkToFit="1"/>
    </xf>
    <xf numFmtId="0" fontId="4" fillId="0" borderId="35" xfId="0" applyFont="1" applyBorder="1" applyAlignment="1" quotePrefix="1">
      <alignment horizontal="center" vertical="top" wrapText="1"/>
    </xf>
    <xf numFmtId="0" fontId="4" fillId="0" borderId="36" xfId="0" applyFont="1" applyBorder="1" applyAlignment="1" quotePrefix="1">
      <alignment horizontal="center" vertical="top" wrapText="1"/>
    </xf>
    <xf numFmtId="0" fontId="34" fillId="37" borderId="53" xfId="29" applyFont="1" applyFill="1" applyBorder="1" applyAlignment="1" quotePrefix="1">
      <alignment horizontal="center" vertical="center" shrinkToFit="1"/>
    </xf>
    <xf numFmtId="0" fontId="4" fillId="0" borderId="35" xfId="0" applyFont="1" applyBorder="1" applyAlignment="1" quotePrefix="1">
      <alignment horizontal="center" vertical="top" shrinkToFit="1"/>
    </xf>
    <xf numFmtId="0" fontId="4" fillId="0" borderId="36" xfId="0" applyFont="1" applyBorder="1" applyAlignment="1" quotePrefix="1">
      <alignment horizontal="center" vertical="top" shrinkToFit="1"/>
    </xf>
    <xf numFmtId="0" fontId="14" fillId="0" borderId="35" xfId="0" applyFont="1" applyBorder="1" applyAlignment="1" quotePrefix="1">
      <alignment horizontal="center" vertical="top" shrinkToFit="1"/>
    </xf>
    <xf numFmtId="0" fontId="14" fillId="0" borderId="36" xfId="0" applyFont="1" applyBorder="1" applyAlignment="1" quotePrefix="1">
      <alignment horizontal="center" vertical="top" shrinkToFit="1"/>
    </xf>
    <xf numFmtId="0" fontId="4" fillId="0" borderId="35" xfId="0" applyFont="1" applyBorder="1" applyAlignment="1" quotePrefix="1">
      <alignment vertical="top" shrinkToFit="1"/>
    </xf>
    <xf numFmtId="0" fontId="4" fillId="0" borderId="36" xfId="0" applyFont="1" applyBorder="1" applyAlignment="1" quotePrefix="1">
      <alignment vertical="top" shrinkToFit="1"/>
    </xf>
    <xf numFmtId="1" fontId="4" fillId="0" borderId="35" xfId="0" applyNumberFormat="1" applyFont="1" applyFill="1" applyBorder="1" applyAlignment="1" quotePrefix="1">
      <alignment horizontal="center" vertical="top"/>
    </xf>
    <xf numFmtId="1" fontId="4" fillId="0" borderId="36" xfId="0" applyNumberFormat="1" applyFont="1" applyFill="1" applyBorder="1" applyAlignment="1" quotePrefix="1">
      <alignment horizontal="center" vertical="top"/>
    </xf>
    <xf numFmtId="0" fontId="34" fillId="37" borderId="54" xfId="29" applyFont="1" applyFill="1" applyBorder="1" applyAlignment="1" quotePrefix="1">
      <alignment horizontal="center" vertical="center" shrinkToFit="1"/>
    </xf>
    <xf numFmtId="0" fontId="4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4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4" fillId="0" borderId="11" xfId="0" applyFont="1" applyBorder="1" applyAlignment="1" quotePrefix="1">
      <alignment horizontal="left"/>
    </xf>
    <xf numFmtId="49" fontId="4" fillId="0" borderId="11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13" xfId="0" applyFont="1" applyBorder="1" applyAlignment="1" quotePrefix="1">
      <alignment horizontal="left"/>
    </xf>
    <xf numFmtId="0" fontId="15" fillId="33" borderId="0" xfId="0" applyFont="1" applyFill="1" applyBorder="1" applyAlignment="1" quotePrefix="1">
      <alignment vertical="center"/>
    </xf>
    <xf numFmtId="0" fontId="4" fillId="0" borderId="29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34" fillId="38" borderId="20" xfId="29" applyFont="1" applyFill="1" applyBorder="1" applyAlignment="1" quotePrefix="1">
      <alignment horizontal="center" vertical="center" shrinkToFit="1"/>
    </xf>
    <xf numFmtId="0" fontId="4" fillId="0" borderId="17" xfId="0" applyFont="1" applyBorder="1" applyAlignment="1" quotePrefix="1">
      <alignment horizontal="center" vertical="top" wrapText="1"/>
    </xf>
    <xf numFmtId="0" fontId="4" fillId="0" borderId="18" xfId="0" applyFont="1" applyBorder="1" applyAlignment="1" quotePrefix="1">
      <alignment horizontal="center" vertical="top" wrapText="1"/>
    </xf>
    <xf numFmtId="0" fontId="4" fillId="0" borderId="55" xfId="0" applyFont="1" applyBorder="1" applyAlignment="1" quotePrefix="1">
      <alignment horizontal="center" vertical="top" wrapText="1"/>
    </xf>
    <xf numFmtId="0" fontId="4" fillId="0" borderId="56" xfId="0" applyFont="1" applyBorder="1" applyAlignment="1" quotePrefix="1">
      <alignment horizontal="center" vertical="top" wrapText="1"/>
    </xf>
    <xf numFmtId="0" fontId="4" fillId="0" borderId="55" xfId="0" applyFont="1" applyBorder="1" applyAlignment="1" quotePrefix="1">
      <alignment horizontal="center" vertical="top" shrinkToFit="1"/>
    </xf>
    <xf numFmtId="0" fontId="4" fillId="0" borderId="56" xfId="0" applyFont="1" applyBorder="1" applyAlignment="1" quotePrefix="1">
      <alignment horizontal="center" vertical="top" shrinkToFit="1"/>
    </xf>
    <xf numFmtId="0" fontId="14" fillId="0" borderId="55" xfId="0" applyFont="1" applyBorder="1" applyAlignment="1" quotePrefix="1">
      <alignment horizontal="center" vertical="top" shrinkToFit="1"/>
    </xf>
    <xf numFmtId="0" fontId="14" fillId="0" borderId="56" xfId="0" applyFont="1" applyBorder="1" applyAlignment="1" quotePrefix="1">
      <alignment horizontal="center" vertical="top" shrinkToFit="1"/>
    </xf>
    <xf numFmtId="0" fontId="4" fillId="0" borderId="17" xfId="0" applyFont="1" applyBorder="1" applyAlignment="1" quotePrefix="1">
      <alignment vertical="top" shrinkToFit="1"/>
    </xf>
    <xf numFmtId="0" fontId="4" fillId="0" borderId="18" xfId="0" applyFont="1" applyBorder="1" applyAlignment="1" quotePrefix="1">
      <alignment vertical="top" shrinkToFit="1"/>
    </xf>
    <xf numFmtId="0" fontId="4" fillId="0" borderId="17" xfId="0" applyFont="1" applyBorder="1" applyAlignment="1" quotePrefix="1">
      <alignment vertical="top"/>
    </xf>
    <xf numFmtId="0" fontId="4" fillId="0" borderId="18" xfId="0" applyFont="1" applyBorder="1" applyAlignment="1" quotePrefix="1">
      <alignment vertical="top"/>
    </xf>
    <xf numFmtId="0" fontId="0" fillId="4" borderId="57" xfId="0" applyFill="1" applyBorder="1" applyAlignment="1" quotePrefix="1">
      <alignment horizontal="left" vertical="center"/>
    </xf>
    <xf numFmtId="0" fontId="0" fillId="16" borderId="58" xfId="0" applyFill="1" applyBorder="1" applyAlignment="1" quotePrefix="1">
      <alignment horizontal="left" vertical="center"/>
    </xf>
    <xf numFmtId="0" fontId="0" fillId="4" borderId="58" xfId="0" applyFill="1" applyBorder="1" applyAlignment="1" quotePrefix="1">
      <alignment horizontal="left" vertical="center"/>
    </xf>
    <xf numFmtId="0" fontId="0" fillId="16" borderId="59" xfId="0" applyFill="1" applyBorder="1" applyAlignment="1" quotePrefix="1">
      <alignment horizontal="left" vertical="center"/>
    </xf>
    <xf numFmtId="0" fontId="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3.7109375" style="13" customWidth="1"/>
    <col min="2" max="2" width="0.85546875" style="13" customWidth="1"/>
    <col min="3" max="3" width="16.421875" style="13" customWidth="1"/>
    <col min="4" max="4" width="7.7109375" style="13" customWidth="1"/>
    <col min="5" max="5" width="15.7109375" style="68" customWidth="1"/>
    <col min="6" max="6" width="20.7109375" style="68" customWidth="1"/>
    <col min="7" max="7" width="65.7109375" style="13" customWidth="1"/>
    <col min="8" max="8" width="10.7109375" style="69" customWidth="1"/>
    <col min="9" max="9" width="18.7109375" style="13" customWidth="1"/>
    <col min="10" max="10" width="33.7109375" style="13" customWidth="1"/>
    <col min="11" max="11" width="3.7109375" style="13" customWidth="1"/>
    <col min="12" max="16384" width="9.140625" style="13" customWidth="1"/>
  </cols>
  <sheetData>
    <row r="1" spans="2:11" ht="13.5" thickBot="1">
      <c r="B1" s="156"/>
      <c r="C1" s="157"/>
      <c r="D1" s="138"/>
      <c r="E1" s="139"/>
      <c r="F1" s="139"/>
      <c r="G1" s="138"/>
      <c r="H1" s="138"/>
      <c r="I1" s="138"/>
      <c r="J1" s="140"/>
      <c r="K1" s="17"/>
    </row>
    <row r="2" spans="1:11" ht="56.25" thickBot="1">
      <c r="A2" s="136" t="s">
        <v>30</v>
      </c>
      <c r="B2" s="152"/>
      <c r="C2" s="104" t="s">
        <v>22</v>
      </c>
      <c r="D2" s="105"/>
      <c r="E2" s="106"/>
      <c r="F2" s="107"/>
      <c r="G2" s="163" t="s">
        <v>37</v>
      </c>
      <c r="H2" s="141"/>
      <c r="I2" s="141"/>
      <c r="J2" s="142"/>
      <c r="K2" s="137" t="str">
        <f>A2</f>
        <v>3dPCBs.com</v>
      </c>
    </row>
    <row r="3" spans="2:11" ht="23.25" customHeight="1">
      <c r="B3" s="153"/>
      <c r="C3" s="108"/>
      <c r="D3" s="109" t="s">
        <v>5</v>
      </c>
      <c r="E3" s="160" t="s">
        <v>32</v>
      </c>
      <c r="F3" s="132"/>
      <c r="G3" s="111"/>
      <c r="H3" s="164" t="s">
        <v>38</v>
      </c>
      <c r="I3" s="112"/>
      <c r="J3" s="113"/>
      <c r="K3" s="17"/>
    </row>
    <row r="4" spans="2:11" ht="17.25" customHeight="1">
      <c r="B4" s="153"/>
      <c r="C4" s="108"/>
      <c r="D4" s="109" t="s">
        <v>21</v>
      </c>
      <c r="E4" s="161" t="s">
        <v>32</v>
      </c>
      <c r="F4" s="133"/>
      <c r="G4" s="114"/>
      <c r="H4" s="165" t="s">
        <v>39</v>
      </c>
      <c r="I4" s="114"/>
      <c r="J4" s="115"/>
      <c r="K4" s="17"/>
    </row>
    <row r="5" spans="2:11" ht="17.25" customHeight="1">
      <c r="B5" s="153"/>
      <c r="C5" s="108"/>
      <c r="D5" s="109" t="s">
        <v>6</v>
      </c>
      <c r="E5" s="161" t="s">
        <v>33</v>
      </c>
      <c r="F5" s="133"/>
      <c r="G5" s="114"/>
      <c r="H5" s="165" t="s">
        <v>40</v>
      </c>
      <c r="I5" s="114"/>
      <c r="J5" s="115"/>
      <c r="K5" s="17"/>
    </row>
    <row r="6" spans="1:11" ht="12.75">
      <c r="A6" s="136"/>
      <c r="B6" s="152"/>
      <c r="C6" s="116"/>
      <c r="D6" s="117"/>
      <c r="E6" s="118"/>
      <c r="F6" s="119"/>
      <c r="G6" s="120"/>
      <c r="H6" s="120"/>
      <c r="I6" s="117"/>
      <c r="J6" s="121"/>
      <c r="K6" s="17"/>
    </row>
    <row r="7" spans="2:11" ht="15.75" customHeight="1">
      <c r="B7" s="153"/>
      <c r="C7" s="122"/>
      <c r="D7" s="123" t="s">
        <v>2</v>
      </c>
      <c r="E7" s="161" t="s">
        <v>34</v>
      </c>
      <c r="F7" s="161" t="s">
        <v>36</v>
      </c>
      <c r="G7" s="124"/>
      <c r="H7" s="114"/>
      <c r="I7" s="114"/>
      <c r="J7" s="115"/>
      <c r="K7" s="25"/>
    </row>
    <row r="8" spans="2:11" ht="15.75" customHeight="1">
      <c r="B8" s="153"/>
      <c r="C8" s="108"/>
      <c r="D8" s="109" t="s">
        <v>3</v>
      </c>
      <c r="E8" s="130">
        <f ca="1">TODAY()</f>
        <v>40572</v>
      </c>
      <c r="F8" s="131">
        <f ca="1">NOW()</f>
        <v>40572.27875474537</v>
      </c>
      <c r="G8" s="124"/>
      <c r="H8" s="114"/>
      <c r="I8" s="114"/>
      <c r="J8" s="115"/>
      <c r="K8" s="25"/>
    </row>
    <row r="9" spans="2:11" ht="15.75" customHeight="1">
      <c r="B9" s="153"/>
      <c r="C9" s="108"/>
      <c r="D9" s="109" t="s">
        <v>26</v>
      </c>
      <c r="E9" s="162"/>
      <c r="F9" s="131"/>
      <c r="G9" s="124"/>
      <c r="H9" s="114"/>
      <c r="I9" s="114"/>
      <c r="J9" s="115"/>
      <c r="K9" s="25"/>
    </row>
    <row r="10" spans="2:11" ht="15.75" customHeight="1">
      <c r="B10" s="153"/>
      <c r="C10" s="108"/>
      <c r="D10" s="109" t="s">
        <v>27</v>
      </c>
      <c r="E10" s="162" t="s">
        <v>35</v>
      </c>
      <c r="F10" s="131"/>
      <c r="G10" s="124"/>
      <c r="H10" s="114"/>
      <c r="I10" s="114"/>
      <c r="J10" s="115"/>
      <c r="K10" s="25"/>
    </row>
    <row r="11" spans="2:11" ht="15.75" customHeight="1">
      <c r="B11" s="153"/>
      <c r="C11" s="125"/>
      <c r="D11" s="114"/>
      <c r="E11" s="110"/>
      <c r="F11" s="110"/>
      <c r="G11" s="114"/>
      <c r="H11" s="114"/>
      <c r="I11" s="114"/>
      <c r="J11" s="115"/>
      <c r="K11" s="17"/>
    </row>
    <row r="12" spans="2:10" s="26" customFormat="1" ht="19.5" customHeight="1">
      <c r="B12" s="154"/>
      <c r="C12" s="166" t="s">
        <v>41</v>
      </c>
      <c r="D12" s="169" t="s">
        <v>64</v>
      </c>
      <c r="E12" s="169" t="s">
        <v>65</v>
      </c>
      <c r="F12" s="169" t="s">
        <v>81</v>
      </c>
      <c r="G12" s="169" t="s">
        <v>104</v>
      </c>
      <c r="H12" s="169" t="s">
        <v>127</v>
      </c>
      <c r="I12" s="169" t="s">
        <v>137</v>
      </c>
      <c r="J12" s="178" t="s">
        <v>139</v>
      </c>
    </row>
    <row r="13" spans="1:10" ht="25.5">
      <c r="A13" s="13">
        <f aca="true" t="shared" si="0" ref="A13:A34">ROW(A13)-ROW($B$12)</f>
        <v>1</v>
      </c>
      <c r="B13" s="153"/>
      <c r="C13" s="167" t="s">
        <v>42</v>
      </c>
      <c r="D13" s="92">
        <v>9</v>
      </c>
      <c r="E13" s="170" t="s">
        <v>66</v>
      </c>
      <c r="F13" s="172" t="s">
        <v>82</v>
      </c>
      <c r="G13" s="174" t="s">
        <v>105</v>
      </c>
      <c r="H13" s="176" t="s">
        <v>128</v>
      </c>
      <c r="I13" s="170" t="s">
        <v>138</v>
      </c>
      <c r="J13" s="170" t="s">
        <v>140</v>
      </c>
    </row>
    <row r="14" spans="1:10" ht="12.75">
      <c r="A14" s="13">
        <f t="shared" si="0"/>
        <v>2</v>
      </c>
      <c r="B14" s="153"/>
      <c r="C14" s="168" t="s">
        <v>43</v>
      </c>
      <c r="D14" s="93">
        <v>2</v>
      </c>
      <c r="E14" s="171" t="s">
        <v>67</v>
      </c>
      <c r="F14" s="173" t="s">
        <v>83</v>
      </c>
      <c r="G14" s="175" t="s">
        <v>106</v>
      </c>
      <c r="H14" s="177" t="s">
        <v>129</v>
      </c>
      <c r="I14" s="171" t="s">
        <v>138</v>
      </c>
      <c r="J14" s="171" t="s">
        <v>141</v>
      </c>
    </row>
    <row r="15" spans="1:10" ht="12.75">
      <c r="A15" s="13">
        <f t="shared" si="0"/>
        <v>3</v>
      </c>
      <c r="B15" s="153"/>
      <c r="C15" s="167" t="s">
        <v>44</v>
      </c>
      <c r="D15" s="92">
        <v>1</v>
      </c>
      <c r="E15" s="170" t="s">
        <v>68</v>
      </c>
      <c r="F15" s="172" t="s">
        <v>84</v>
      </c>
      <c r="G15" s="174" t="s">
        <v>107</v>
      </c>
      <c r="H15" s="176" t="s">
        <v>130</v>
      </c>
      <c r="I15" s="170" t="s">
        <v>138</v>
      </c>
      <c r="J15" s="170" t="s">
        <v>142</v>
      </c>
    </row>
    <row r="16" spans="1:10" ht="12.75">
      <c r="A16" s="13">
        <f t="shared" si="0"/>
        <v>4</v>
      </c>
      <c r="B16" s="153"/>
      <c r="C16" s="168" t="s">
        <v>45</v>
      </c>
      <c r="D16" s="93">
        <v>2</v>
      </c>
      <c r="E16" s="171" t="s">
        <v>69</v>
      </c>
      <c r="F16" s="173" t="s">
        <v>85</v>
      </c>
      <c r="G16" s="175" t="s">
        <v>108</v>
      </c>
      <c r="H16" s="177" t="s">
        <v>131</v>
      </c>
      <c r="I16" s="171" t="s">
        <v>138</v>
      </c>
      <c r="J16" s="171" t="s">
        <v>143</v>
      </c>
    </row>
    <row r="17" spans="1:10" ht="12.75">
      <c r="A17" s="13">
        <f t="shared" si="0"/>
        <v>5</v>
      </c>
      <c r="B17" s="153"/>
      <c r="C17" s="167" t="s">
        <v>46</v>
      </c>
      <c r="D17" s="92">
        <v>2</v>
      </c>
      <c r="E17" s="170" t="s">
        <v>70</v>
      </c>
      <c r="F17" s="172" t="s">
        <v>86</v>
      </c>
      <c r="G17" s="174" t="s">
        <v>109</v>
      </c>
      <c r="H17" s="176" t="s">
        <v>129</v>
      </c>
      <c r="I17" s="170" t="s">
        <v>138</v>
      </c>
      <c r="J17" s="170" t="s">
        <v>144</v>
      </c>
    </row>
    <row r="18" spans="1:10" ht="51">
      <c r="A18" s="13">
        <f t="shared" si="0"/>
        <v>6</v>
      </c>
      <c r="B18" s="153"/>
      <c r="C18" s="168" t="s">
        <v>47</v>
      </c>
      <c r="D18" s="93">
        <v>15</v>
      </c>
      <c r="E18" s="171" t="s">
        <v>70</v>
      </c>
      <c r="F18" s="173" t="s">
        <v>87</v>
      </c>
      <c r="G18" s="175" t="s">
        <v>110</v>
      </c>
      <c r="H18" s="177" t="s">
        <v>132</v>
      </c>
      <c r="I18" s="171" t="s">
        <v>138</v>
      </c>
      <c r="J18" s="171" t="s">
        <v>145</v>
      </c>
    </row>
    <row r="19" spans="1:10" ht="12.75">
      <c r="A19" s="13">
        <f t="shared" si="0"/>
        <v>7</v>
      </c>
      <c r="B19" s="153"/>
      <c r="C19" s="167" t="s">
        <v>48</v>
      </c>
      <c r="D19" s="92">
        <v>2</v>
      </c>
      <c r="E19" s="170" t="s">
        <v>71</v>
      </c>
      <c r="F19" s="172" t="s">
        <v>88</v>
      </c>
      <c r="G19" s="174" t="s">
        <v>111</v>
      </c>
      <c r="H19" s="176" t="s">
        <v>133</v>
      </c>
      <c r="I19" s="170" t="s">
        <v>138</v>
      </c>
      <c r="J19" s="170" t="s">
        <v>146</v>
      </c>
    </row>
    <row r="20" spans="1:10" ht="12.75">
      <c r="A20" s="13">
        <f t="shared" si="0"/>
        <v>8</v>
      </c>
      <c r="B20" s="153"/>
      <c r="C20" s="168" t="s">
        <v>49</v>
      </c>
      <c r="D20" s="93">
        <v>1</v>
      </c>
      <c r="E20" s="171" t="s">
        <v>72</v>
      </c>
      <c r="F20" s="173" t="s">
        <v>89</v>
      </c>
      <c r="G20" s="175" t="s">
        <v>112</v>
      </c>
      <c r="H20" s="177" t="s">
        <v>129</v>
      </c>
      <c r="I20" s="171" t="s">
        <v>138</v>
      </c>
      <c r="J20" s="171" t="s">
        <v>147</v>
      </c>
    </row>
    <row r="21" spans="1:10" ht="25.5">
      <c r="A21" s="13">
        <f t="shared" si="0"/>
        <v>9</v>
      </c>
      <c r="B21" s="153"/>
      <c r="C21" s="167" t="s">
        <v>50</v>
      </c>
      <c r="D21" s="92">
        <v>7</v>
      </c>
      <c r="E21" s="170" t="s">
        <v>73</v>
      </c>
      <c r="F21" s="172" t="s">
        <v>90</v>
      </c>
      <c r="G21" s="174" t="s">
        <v>113</v>
      </c>
      <c r="H21" s="176" t="s">
        <v>134</v>
      </c>
      <c r="I21" s="170" t="s">
        <v>138</v>
      </c>
      <c r="J21" s="170" t="s">
        <v>148</v>
      </c>
    </row>
    <row r="22" spans="1:10" ht="12.75">
      <c r="A22" s="13">
        <f t="shared" si="0"/>
        <v>10</v>
      </c>
      <c r="B22" s="153"/>
      <c r="C22" s="168" t="s">
        <v>51</v>
      </c>
      <c r="D22" s="93">
        <v>1</v>
      </c>
      <c r="E22" s="171" t="s">
        <v>74</v>
      </c>
      <c r="F22" s="173" t="s">
        <v>91</v>
      </c>
      <c r="G22" s="175" t="s">
        <v>114</v>
      </c>
      <c r="H22" s="177" t="s">
        <v>133</v>
      </c>
      <c r="I22" s="171" t="s">
        <v>138</v>
      </c>
      <c r="J22" s="171" t="s">
        <v>149</v>
      </c>
    </row>
    <row r="23" spans="1:10" ht="51">
      <c r="A23" s="13">
        <f t="shared" si="0"/>
        <v>11</v>
      </c>
      <c r="B23" s="153"/>
      <c r="C23" s="167" t="s">
        <v>52</v>
      </c>
      <c r="D23" s="92">
        <v>13</v>
      </c>
      <c r="E23" s="170" t="s">
        <v>75</v>
      </c>
      <c r="F23" s="172" t="s">
        <v>92</v>
      </c>
      <c r="G23" s="174" t="s">
        <v>115</v>
      </c>
      <c r="H23" s="176" t="s">
        <v>135</v>
      </c>
      <c r="I23" s="170" t="s">
        <v>138</v>
      </c>
      <c r="J23" s="170" t="s">
        <v>150</v>
      </c>
    </row>
    <row r="24" spans="1:10" ht="12.75">
      <c r="A24" s="13">
        <f t="shared" si="0"/>
        <v>12</v>
      </c>
      <c r="B24" s="153"/>
      <c r="C24" s="168" t="s">
        <v>53</v>
      </c>
      <c r="D24" s="93">
        <v>2</v>
      </c>
      <c r="E24" s="171" t="s">
        <v>75</v>
      </c>
      <c r="F24" s="173" t="s">
        <v>93</v>
      </c>
      <c r="G24" s="175" t="s">
        <v>116</v>
      </c>
      <c r="H24" s="177" t="s">
        <v>131</v>
      </c>
      <c r="I24" s="171" t="s">
        <v>138</v>
      </c>
      <c r="J24" s="171" t="s">
        <v>151</v>
      </c>
    </row>
    <row r="25" spans="1:10" ht="12.75">
      <c r="A25" s="13">
        <f t="shared" si="0"/>
        <v>13</v>
      </c>
      <c r="B25" s="153"/>
      <c r="C25" s="167" t="s">
        <v>54</v>
      </c>
      <c r="D25" s="92">
        <v>1</v>
      </c>
      <c r="E25" s="170" t="s">
        <v>76</v>
      </c>
      <c r="F25" s="172" t="s">
        <v>94</v>
      </c>
      <c r="G25" s="174" t="s">
        <v>117</v>
      </c>
      <c r="H25" s="176" t="s">
        <v>129</v>
      </c>
      <c r="I25" s="170" t="s">
        <v>138</v>
      </c>
      <c r="J25" s="170" t="s">
        <v>152</v>
      </c>
    </row>
    <row r="26" spans="1:10" ht="38.25">
      <c r="A26" s="13">
        <f t="shared" si="0"/>
        <v>14</v>
      </c>
      <c r="B26" s="153"/>
      <c r="C26" s="168" t="s">
        <v>55</v>
      </c>
      <c r="D26" s="93">
        <v>10</v>
      </c>
      <c r="E26" s="171" t="s">
        <v>71</v>
      </c>
      <c r="F26" s="173" t="s">
        <v>95</v>
      </c>
      <c r="G26" s="175" t="s">
        <v>118</v>
      </c>
      <c r="H26" s="177" t="s">
        <v>134</v>
      </c>
      <c r="I26" s="171" t="s">
        <v>138</v>
      </c>
      <c r="J26" s="171" t="s">
        <v>153</v>
      </c>
    </row>
    <row r="27" spans="1:10" ht="12.75">
      <c r="A27" s="13">
        <f t="shared" si="0"/>
        <v>15</v>
      </c>
      <c r="B27" s="153"/>
      <c r="C27" s="167" t="s">
        <v>56</v>
      </c>
      <c r="D27" s="92">
        <v>1</v>
      </c>
      <c r="E27" s="170" t="s">
        <v>71</v>
      </c>
      <c r="F27" s="172" t="s">
        <v>96</v>
      </c>
      <c r="G27" s="174" t="s">
        <v>119</v>
      </c>
      <c r="H27" s="176" t="s">
        <v>133</v>
      </c>
      <c r="I27" s="170" t="s">
        <v>138</v>
      </c>
      <c r="J27" s="170" t="s">
        <v>153</v>
      </c>
    </row>
    <row r="28" spans="1:10" ht="25.5">
      <c r="A28" s="13">
        <f t="shared" si="0"/>
        <v>16</v>
      </c>
      <c r="B28" s="153"/>
      <c r="C28" s="168" t="s">
        <v>57</v>
      </c>
      <c r="D28" s="93">
        <v>5</v>
      </c>
      <c r="E28" s="171" t="s">
        <v>71</v>
      </c>
      <c r="F28" s="173" t="s">
        <v>97</v>
      </c>
      <c r="G28" s="175" t="s">
        <v>120</v>
      </c>
      <c r="H28" s="177" t="s">
        <v>128</v>
      </c>
      <c r="I28" s="171" t="s">
        <v>138</v>
      </c>
      <c r="J28" s="171" t="s">
        <v>153</v>
      </c>
    </row>
    <row r="29" spans="1:10" ht="25.5">
      <c r="A29" s="13">
        <f t="shared" si="0"/>
        <v>17</v>
      </c>
      <c r="B29" s="153"/>
      <c r="C29" s="167" t="s">
        <v>58</v>
      </c>
      <c r="D29" s="92">
        <v>8</v>
      </c>
      <c r="E29" s="170" t="s">
        <v>71</v>
      </c>
      <c r="F29" s="172" t="s">
        <v>98</v>
      </c>
      <c r="G29" s="174" t="s">
        <v>121</v>
      </c>
      <c r="H29" s="176" t="s">
        <v>131</v>
      </c>
      <c r="I29" s="170" t="s">
        <v>138</v>
      </c>
      <c r="J29" s="170" t="s">
        <v>153</v>
      </c>
    </row>
    <row r="30" spans="1:10" ht="25.5">
      <c r="A30" s="13">
        <f t="shared" si="0"/>
        <v>18</v>
      </c>
      <c r="B30" s="153"/>
      <c r="C30" s="168" t="s">
        <v>59</v>
      </c>
      <c r="D30" s="93">
        <v>8</v>
      </c>
      <c r="E30" s="171" t="s">
        <v>71</v>
      </c>
      <c r="F30" s="173" t="s">
        <v>99</v>
      </c>
      <c r="G30" s="175" t="s">
        <v>122</v>
      </c>
      <c r="H30" s="177" t="s">
        <v>136</v>
      </c>
      <c r="I30" s="171" t="s">
        <v>138</v>
      </c>
      <c r="J30" s="171" t="s">
        <v>153</v>
      </c>
    </row>
    <row r="31" spans="1:10" ht="12.75">
      <c r="A31" s="13">
        <f t="shared" si="0"/>
        <v>19</v>
      </c>
      <c r="B31" s="153"/>
      <c r="C31" s="167" t="s">
        <v>60</v>
      </c>
      <c r="D31" s="92">
        <v>2</v>
      </c>
      <c r="E31" s="170" t="s">
        <v>77</v>
      </c>
      <c r="F31" s="172" t="s">
        <v>100</v>
      </c>
      <c r="G31" s="174" t="s">
        <v>123</v>
      </c>
      <c r="H31" s="176" t="s">
        <v>131</v>
      </c>
      <c r="I31" s="170" t="s">
        <v>138</v>
      </c>
      <c r="J31" s="170" t="s">
        <v>154</v>
      </c>
    </row>
    <row r="32" spans="1:10" ht="12.75">
      <c r="A32" s="13">
        <f t="shared" si="0"/>
        <v>20</v>
      </c>
      <c r="B32" s="153"/>
      <c r="C32" s="168" t="s">
        <v>61</v>
      </c>
      <c r="D32" s="93">
        <v>4</v>
      </c>
      <c r="E32" s="171" t="s">
        <v>78</v>
      </c>
      <c r="F32" s="173" t="s">
        <v>101</v>
      </c>
      <c r="G32" s="175" t="s">
        <v>124</v>
      </c>
      <c r="H32" s="177" t="s">
        <v>131</v>
      </c>
      <c r="I32" s="171" t="s">
        <v>138</v>
      </c>
      <c r="J32" s="171" t="s">
        <v>155</v>
      </c>
    </row>
    <row r="33" spans="1:10" ht="12.75">
      <c r="A33" s="13">
        <f t="shared" si="0"/>
        <v>21</v>
      </c>
      <c r="B33" s="153"/>
      <c r="C33" s="167" t="s">
        <v>62</v>
      </c>
      <c r="D33" s="92">
        <v>2</v>
      </c>
      <c r="E33" s="170" t="s">
        <v>79</v>
      </c>
      <c r="F33" s="172" t="s">
        <v>102</v>
      </c>
      <c r="G33" s="174" t="s">
        <v>125</v>
      </c>
      <c r="H33" s="176" t="s">
        <v>131</v>
      </c>
      <c r="I33" s="170" t="s">
        <v>138</v>
      </c>
      <c r="J33" s="170" t="s">
        <v>102</v>
      </c>
    </row>
    <row r="34" spans="1:10" ht="12.75">
      <c r="A34" s="13">
        <f t="shared" si="0"/>
        <v>22</v>
      </c>
      <c r="B34" s="153"/>
      <c r="C34" s="168" t="s">
        <v>63</v>
      </c>
      <c r="D34" s="93">
        <v>2</v>
      </c>
      <c r="E34" s="171" t="s">
        <v>80</v>
      </c>
      <c r="F34" s="173" t="s">
        <v>103</v>
      </c>
      <c r="G34" s="175" t="s">
        <v>126</v>
      </c>
      <c r="H34" s="177" t="s">
        <v>131</v>
      </c>
      <c r="I34" s="171" t="s">
        <v>138</v>
      </c>
      <c r="J34" s="171" t="s">
        <v>156</v>
      </c>
    </row>
    <row r="35" spans="2:10" ht="13.5" thickBot="1">
      <c r="B35" s="153"/>
      <c r="C35" s="134" t="s">
        <v>29</v>
      </c>
      <c r="D35" s="159" t="s">
        <v>31</v>
      </c>
      <c r="E35" s="126"/>
      <c r="F35" s="126"/>
      <c r="G35" s="127"/>
      <c r="H35" s="135"/>
      <c r="I35" s="128"/>
      <c r="J35" s="129"/>
    </row>
    <row r="36" spans="2:11" s="45" customFormat="1" ht="13.5" customHeight="1" thickTop="1">
      <c r="B36" s="155"/>
      <c r="C36" s="143" t="s">
        <v>28</v>
      </c>
      <c r="D36" s="144"/>
      <c r="E36" s="145"/>
      <c r="F36" s="146"/>
      <c r="G36" s="145"/>
      <c r="H36" s="147"/>
      <c r="I36" s="144"/>
      <c r="J36" s="148"/>
      <c r="K36" s="42" t="s">
        <v>4</v>
      </c>
    </row>
    <row r="37" spans="2:11" s="45" customFormat="1" ht="12.75" customHeight="1">
      <c r="B37" s="155"/>
      <c r="C37" s="96"/>
      <c r="D37" s="97"/>
      <c r="E37" s="102"/>
      <c r="F37" s="102"/>
      <c r="G37" s="102"/>
      <c r="H37" s="97"/>
      <c r="I37" s="97"/>
      <c r="J37" s="98"/>
      <c r="K37" s="51"/>
    </row>
    <row r="38" spans="2:11" s="45" customFormat="1" ht="12.75" customHeight="1">
      <c r="B38" s="155"/>
      <c r="C38" s="94"/>
      <c r="D38" s="42"/>
      <c r="E38" s="40"/>
      <c r="F38" s="40"/>
      <c r="G38" s="40"/>
      <c r="H38" s="42"/>
      <c r="I38" s="42"/>
      <c r="J38" s="95"/>
      <c r="K38" s="51"/>
    </row>
    <row r="39" spans="2:11" s="45" customFormat="1" ht="12.75" customHeight="1">
      <c r="B39" s="155"/>
      <c r="C39" s="94"/>
      <c r="D39" s="42"/>
      <c r="E39" s="40"/>
      <c r="F39" s="40"/>
      <c r="G39" s="40"/>
      <c r="H39" s="42"/>
      <c r="I39" s="42"/>
      <c r="J39" s="95"/>
      <c r="K39" s="51"/>
    </row>
    <row r="40" spans="2:11" s="45" customFormat="1" ht="12.75" customHeight="1">
      <c r="B40" s="155"/>
      <c r="C40" s="94"/>
      <c r="D40" s="42"/>
      <c r="E40" s="40"/>
      <c r="F40" s="40"/>
      <c r="G40" s="40"/>
      <c r="H40" s="42"/>
      <c r="I40" s="42"/>
      <c r="J40" s="95"/>
      <c r="K40" s="51"/>
    </row>
    <row r="41" spans="1:11" s="45" customFormat="1" ht="55.5">
      <c r="A41" s="136" t="str">
        <f>A2</f>
        <v>3dPCBs.com</v>
      </c>
      <c r="B41" s="152"/>
      <c r="C41" s="99"/>
      <c r="D41" s="100"/>
      <c r="E41" s="103"/>
      <c r="F41" s="103"/>
      <c r="G41" s="103"/>
      <c r="H41" s="100"/>
      <c r="I41" s="100"/>
      <c r="J41" s="101"/>
      <c r="K41" s="137" t="str">
        <f>A41</f>
        <v>3dPCBs.com</v>
      </c>
    </row>
    <row r="42" spans="2:11" s="45" customFormat="1" ht="12.75" customHeight="1">
      <c r="B42" s="158"/>
      <c r="C42" s="149"/>
      <c r="D42" s="149"/>
      <c r="E42" s="150"/>
      <c r="F42" s="150"/>
      <c r="G42" s="150"/>
      <c r="H42" s="149"/>
      <c r="I42" s="149"/>
      <c r="J42" s="151"/>
      <c r="K42" s="51"/>
    </row>
  </sheetData>
  <sheetProtection/>
  <printOptions/>
  <pageMargins left="0.46" right="0.36" top="0.58" bottom="1" header="0.5" footer="0.5"/>
  <pageSetup fitToHeight="1" fitToWidth="1" horizontalDpi="200" verticalDpi="200" orientation="portrait" paperSize="17" scale="67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1">
      <selection activeCell="C44" sqref="C44"/>
    </sheetView>
  </sheetViews>
  <sheetFormatPr defaultColWidth="9.140625" defaultRowHeight="12.75"/>
  <cols>
    <col min="1" max="1" width="3.8515625" style="13" customWidth="1"/>
    <col min="2" max="2" width="16.421875" style="13" customWidth="1"/>
    <col min="3" max="3" width="10.8515625" style="13" customWidth="1"/>
    <col min="4" max="4" width="20.7109375" style="68" customWidth="1"/>
    <col min="5" max="5" width="25.7109375" style="68" customWidth="1"/>
    <col min="6" max="6" width="80.7109375" style="13" customWidth="1"/>
    <col min="7" max="7" width="10.57421875" style="69" customWidth="1"/>
    <col min="8" max="8" width="12.00390625" style="13" customWidth="1"/>
    <col min="9" max="9" width="20.28125" style="13" customWidth="1"/>
    <col min="10" max="12" width="18.28125" style="13" customWidth="1"/>
    <col min="13" max="14" width="18.7109375" style="13" customWidth="1"/>
    <col min="15" max="15" width="27.28125" style="13" customWidth="1"/>
    <col min="16" max="16384" width="9.140625" style="13" customWidth="1"/>
  </cols>
  <sheetData>
    <row r="1" spans="2:16" ht="13.5" thickBot="1">
      <c r="B1" s="73"/>
      <c r="C1" s="14"/>
      <c r="D1" s="74"/>
      <c r="E1" s="74"/>
      <c r="F1" s="14"/>
      <c r="G1" s="14"/>
      <c r="H1" s="14"/>
      <c r="I1" s="14"/>
      <c r="J1" s="14"/>
      <c r="K1" s="14"/>
      <c r="L1" s="14"/>
      <c r="M1" s="14"/>
      <c r="N1" s="14"/>
      <c r="O1" s="91"/>
      <c r="P1" s="17"/>
    </row>
    <row r="2" spans="2:16" ht="37.5" customHeight="1" thickBot="1">
      <c r="B2" s="75" t="s">
        <v>22</v>
      </c>
      <c r="C2" s="88"/>
      <c r="D2" s="76"/>
      <c r="E2" s="77"/>
      <c r="F2" s="185" t="s">
        <v>158</v>
      </c>
      <c r="G2" s="15"/>
      <c r="H2" s="15"/>
      <c r="I2" s="15"/>
      <c r="J2" s="15"/>
      <c r="K2" s="15"/>
      <c r="L2" s="15"/>
      <c r="M2" s="15"/>
      <c r="N2" s="15"/>
      <c r="O2" s="16"/>
      <c r="P2" s="17"/>
    </row>
    <row r="3" spans="2:16" ht="23.25" customHeight="1">
      <c r="B3" s="5"/>
      <c r="C3" s="18"/>
      <c r="D3" s="72" t="s">
        <v>5</v>
      </c>
      <c r="E3" s="183" t="s">
        <v>32</v>
      </c>
      <c r="F3" s="78"/>
      <c r="G3" s="186" t="s">
        <v>38</v>
      </c>
      <c r="H3" s="79"/>
      <c r="I3" s="79"/>
      <c r="J3" s="79"/>
      <c r="K3" s="79"/>
      <c r="L3" s="79"/>
      <c r="M3" s="79"/>
      <c r="N3" s="79"/>
      <c r="O3" s="80"/>
      <c r="P3" s="17"/>
    </row>
    <row r="4" spans="2:16" ht="17.25" customHeight="1">
      <c r="B4" s="5"/>
      <c r="C4" s="18"/>
      <c r="D4" s="72" t="s">
        <v>21</v>
      </c>
      <c r="E4" s="184" t="s">
        <v>32</v>
      </c>
      <c r="F4" s="19"/>
      <c r="G4" s="187" t="s">
        <v>39</v>
      </c>
      <c r="H4" s="19"/>
      <c r="I4" s="19"/>
      <c r="J4" s="19"/>
      <c r="K4" s="19"/>
      <c r="L4" s="19"/>
      <c r="M4" s="19"/>
      <c r="N4" s="19"/>
      <c r="O4" s="20"/>
      <c r="P4" s="17"/>
    </row>
    <row r="5" spans="2:16" ht="17.25" customHeight="1">
      <c r="B5" s="5"/>
      <c r="C5" s="18"/>
      <c r="D5" s="72" t="s">
        <v>6</v>
      </c>
      <c r="E5" s="181" t="s">
        <v>33</v>
      </c>
      <c r="F5" s="19"/>
      <c r="G5" s="187" t="s">
        <v>40</v>
      </c>
      <c r="H5" s="19"/>
      <c r="I5" s="19"/>
      <c r="J5" s="19"/>
      <c r="K5" s="19"/>
      <c r="L5" s="19"/>
      <c r="M5" s="19"/>
      <c r="N5" s="19"/>
      <c r="O5" s="20"/>
      <c r="P5" s="17"/>
    </row>
    <row r="6" spans="2:16" ht="12.75">
      <c r="B6" s="7"/>
      <c r="C6" s="22"/>
      <c r="D6" s="6"/>
      <c r="E6" s="8"/>
      <c r="F6" s="21"/>
      <c r="G6" s="21"/>
      <c r="H6" s="22"/>
      <c r="I6" s="22"/>
      <c r="J6" s="22"/>
      <c r="K6" s="22"/>
      <c r="L6" s="22"/>
      <c r="M6" s="22"/>
      <c r="N6" s="22"/>
      <c r="O6" s="23"/>
      <c r="P6" s="17"/>
    </row>
    <row r="7" spans="2:16" ht="15.75" customHeight="1">
      <c r="B7" s="87"/>
      <c r="C7" s="90" t="s">
        <v>2</v>
      </c>
      <c r="D7" s="181" t="s">
        <v>34</v>
      </c>
      <c r="E7" s="181" t="s">
        <v>36</v>
      </c>
      <c r="F7" s="24"/>
      <c r="G7" s="19"/>
      <c r="H7" s="19"/>
      <c r="I7" s="19"/>
      <c r="J7" s="19"/>
      <c r="K7" s="19"/>
      <c r="L7" s="19"/>
      <c r="M7" s="19"/>
      <c r="N7" s="19"/>
      <c r="O7" s="20"/>
      <c r="P7" s="25"/>
    </row>
    <row r="8" spans="2:16" ht="15.75" customHeight="1">
      <c r="B8" s="5"/>
      <c r="C8" s="72" t="s">
        <v>3</v>
      </c>
      <c r="D8" s="11">
        <f ca="1">TODAY()</f>
        <v>40572</v>
      </c>
      <c r="E8" s="12">
        <f ca="1">NOW()</f>
        <v>40572.27875474537</v>
      </c>
      <c r="F8" s="24"/>
      <c r="G8" s="19"/>
      <c r="H8" s="19"/>
      <c r="I8" s="19"/>
      <c r="J8" s="19"/>
      <c r="K8" s="19"/>
      <c r="L8" s="19"/>
      <c r="M8" s="19"/>
      <c r="N8" s="19"/>
      <c r="O8" s="20"/>
      <c r="P8" s="25"/>
    </row>
    <row r="9" spans="2:16" ht="15.75" customHeight="1">
      <c r="B9" s="87"/>
      <c r="C9" s="90"/>
      <c r="D9" s="70"/>
      <c r="E9" s="70"/>
      <c r="F9" s="24"/>
      <c r="G9" s="19"/>
      <c r="H9" s="19"/>
      <c r="I9" s="19"/>
      <c r="J9" s="19"/>
      <c r="K9" s="19"/>
      <c r="L9" s="19"/>
      <c r="M9" s="19"/>
      <c r="N9" s="19"/>
      <c r="O9" s="20"/>
      <c r="P9" s="17"/>
    </row>
    <row r="10" spans="2:16" ht="15.75" customHeight="1">
      <c r="B10" s="87"/>
      <c r="C10" s="90" t="s">
        <v>23</v>
      </c>
      <c r="D10" s="182" t="s">
        <v>157</v>
      </c>
      <c r="E10" s="71"/>
      <c r="F10" s="24"/>
      <c r="G10" s="19"/>
      <c r="H10" s="19"/>
      <c r="I10" s="19"/>
      <c r="J10" s="19"/>
      <c r="K10" s="19"/>
      <c r="L10" s="19"/>
      <c r="M10" s="19"/>
      <c r="N10" s="19"/>
      <c r="O10" s="20"/>
      <c r="P10" s="17"/>
    </row>
    <row r="11" spans="2:16" ht="15.75" customHeight="1">
      <c r="B11" s="9"/>
      <c r="C11" s="24"/>
      <c r="D11" s="70"/>
      <c r="E11" s="70"/>
      <c r="F11" s="24"/>
      <c r="G11" s="19"/>
      <c r="H11" s="19"/>
      <c r="I11" s="19"/>
      <c r="J11" s="19"/>
      <c r="K11" s="19"/>
      <c r="L11" s="19"/>
      <c r="M11" s="19"/>
      <c r="N11" s="19"/>
      <c r="O11" s="20"/>
      <c r="P11" s="17"/>
    </row>
    <row r="12" spans="2:16" ht="15.75" customHeight="1">
      <c r="B12" s="10"/>
      <c r="C12" s="19"/>
      <c r="D12" s="4"/>
      <c r="E12" s="4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17"/>
    </row>
    <row r="13" spans="2:15" s="26" customFormat="1" ht="19.5" customHeight="1">
      <c r="B13" s="188" t="s">
        <v>41</v>
      </c>
      <c r="C13" s="188" t="s">
        <v>127</v>
      </c>
      <c r="D13" s="188" t="s">
        <v>65</v>
      </c>
      <c r="E13" s="188" t="s">
        <v>81</v>
      </c>
      <c r="F13" s="188" t="s">
        <v>104</v>
      </c>
      <c r="G13" s="188" t="s">
        <v>64</v>
      </c>
      <c r="H13" s="188" t="s">
        <v>159</v>
      </c>
      <c r="I13" s="188" t="s">
        <v>162</v>
      </c>
      <c r="J13" s="188" t="s">
        <v>185</v>
      </c>
      <c r="K13" s="188" t="s">
        <v>186</v>
      </c>
      <c r="L13" s="188" t="s">
        <v>187</v>
      </c>
      <c r="M13" s="188" t="s">
        <v>137</v>
      </c>
      <c r="N13" s="188" t="s">
        <v>139</v>
      </c>
      <c r="O13" s="188" t="s">
        <v>188</v>
      </c>
    </row>
    <row r="14" spans="1:15" ht="25.5">
      <c r="A14" s="13">
        <f aca="true" t="shared" si="0" ref="A14:A35">ROW(A14)-ROW($A$13)</f>
        <v>1</v>
      </c>
      <c r="B14" s="189" t="s">
        <v>42</v>
      </c>
      <c r="C14" s="191" t="s">
        <v>128</v>
      </c>
      <c r="D14" s="193" t="s">
        <v>66</v>
      </c>
      <c r="E14" s="195" t="s">
        <v>82</v>
      </c>
      <c r="F14" s="197" t="s">
        <v>105</v>
      </c>
      <c r="G14" s="27">
        <v>9</v>
      </c>
      <c r="H14" s="199" t="s">
        <v>160</v>
      </c>
      <c r="I14" s="199" t="s">
        <v>163</v>
      </c>
      <c r="J14" s="28">
        <v>0.09</v>
      </c>
      <c r="K14" s="28">
        <v>108</v>
      </c>
      <c r="L14" s="29">
        <v>9.18</v>
      </c>
      <c r="M14" s="197" t="s">
        <v>138</v>
      </c>
      <c r="N14" s="197" t="s">
        <v>140</v>
      </c>
      <c r="O14" s="199" t="s">
        <v>189</v>
      </c>
    </row>
    <row r="15" spans="1:15" ht="12.75">
      <c r="A15" s="13">
        <f t="shared" si="0"/>
        <v>2</v>
      </c>
      <c r="B15" s="190" t="s">
        <v>43</v>
      </c>
      <c r="C15" s="192" t="s">
        <v>129</v>
      </c>
      <c r="D15" s="194" t="s">
        <v>67</v>
      </c>
      <c r="E15" s="196" t="s">
        <v>83</v>
      </c>
      <c r="F15" s="198" t="s">
        <v>106</v>
      </c>
      <c r="G15" s="30">
        <v>2</v>
      </c>
      <c r="H15" s="200" t="s">
        <v>161</v>
      </c>
      <c r="I15" s="200" t="s">
        <v>164</v>
      </c>
      <c r="J15" s="31">
        <v>1.28</v>
      </c>
      <c r="K15" s="31">
        <v>24</v>
      </c>
      <c r="L15" s="32">
        <v>30.77</v>
      </c>
      <c r="M15" s="198" t="s">
        <v>138</v>
      </c>
      <c r="N15" s="198" t="s">
        <v>141</v>
      </c>
      <c r="O15" s="200" t="s">
        <v>190</v>
      </c>
    </row>
    <row r="16" spans="1:15" ht="12.75">
      <c r="A16" s="13">
        <f t="shared" si="0"/>
        <v>3</v>
      </c>
      <c r="B16" s="189" t="s">
        <v>44</v>
      </c>
      <c r="C16" s="191" t="s">
        <v>130</v>
      </c>
      <c r="D16" s="193" t="s">
        <v>68</v>
      </c>
      <c r="E16" s="195" t="s">
        <v>84</v>
      </c>
      <c r="F16" s="197" t="s">
        <v>107</v>
      </c>
      <c r="G16" s="27">
        <v>1</v>
      </c>
      <c r="H16" s="199" t="s">
        <v>160</v>
      </c>
      <c r="I16" s="199" t="s">
        <v>165</v>
      </c>
      <c r="J16" s="28">
        <v>0.71</v>
      </c>
      <c r="K16" s="28">
        <v>12</v>
      </c>
      <c r="L16" s="29">
        <v>8.51</v>
      </c>
      <c r="M16" s="197" t="s">
        <v>138</v>
      </c>
      <c r="N16" s="197" t="s">
        <v>142</v>
      </c>
      <c r="O16" s="199" t="s">
        <v>191</v>
      </c>
    </row>
    <row r="17" spans="1:15" ht="12.75">
      <c r="A17" s="13">
        <f t="shared" si="0"/>
        <v>4</v>
      </c>
      <c r="B17" s="190" t="s">
        <v>45</v>
      </c>
      <c r="C17" s="192" t="s">
        <v>131</v>
      </c>
      <c r="D17" s="194" t="s">
        <v>69</v>
      </c>
      <c r="E17" s="196" t="s">
        <v>85</v>
      </c>
      <c r="F17" s="198" t="s">
        <v>108</v>
      </c>
      <c r="G17" s="30">
        <v>2</v>
      </c>
      <c r="H17" s="200" t="s">
        <v>161</v>
      </c>
      <c r="I17" s="200" t="s">
        <v>166</v>
      </c>
      <c r="J17" s="31">
        <v>0.34</v>
      </c>
      <c r="K17" s="31">
        <v>24</v>
      </c>
      <c r="L17" s="32">
        <v>8.16</v>
      </c>
      <c r="M17" s="198" t="s">
        <v>138</v>
      </c>
      <c r="N17" s="198" t="s">
        <v>143</v>
      </c>
      <c r="O17" s="200" t="s">
        <v>192</v>
      </c>
    </row>
    <row r="18" spans="1:15" ht="12.75">
      <c r="A18" s="13">
        <f t="shared" si="0"/>
        <v>5</v>
      </c>
      <c r="B18" s="189" t="s">
        <v>46</v>
      </c>
      <c r="C18" s="191" t="s">
        <v>129</v>
      </c>
      <c r="D18" s="193" t="s">
        <v>70</v>
      </c>
      <c r="E18" s="195" t="s">
        <v>86</v>
      </c>
      <c r="F18" s="197" t="s">
        <v>109</v>
      </c>
      <c r="G18" s="27">
        <v>2</v>
      </c>
      <c r="H18" s="199" t="s">
        <v>160</v>
      </c>
      <c r="I18" s="199" t="s">
        <v>167</v>
      </c>
      <c r="J18" s="28">
        <v>0.02</v>
      </c>
      <c r="K18" s="28">
        <v>24</v>
      </c>
      <c r="L18" s="29">
        <v>0.48</v>
      </c>
      <c r="M18" s="197" t="s">
        <v>138</v>
      </c>
      <c r="N18" s="197" t="s">
        <v>144</v>
      </c>
      <c r="O18" s="199" t="s">
        <v>193</v>
      </c>
    </row>
    <row r="19" spans="1:15" ht="51">
      <c r="A19" s="13">
        <f t="shared" si="0"/>
        <v>6</v>
      </c>
      <c r="B19" s="190" t="s">
        <v>47</v>
      </c>
      <c r="C19" s="192" t="s">
        <v>132</v>
      </c>
      <c r="D19" s="194" t="s">
        <v>70</v>
      </c>
      <c r="E19" s="196" t="s">
        <v>87</v>
      </c>
      <c r="F19" s="198" t="s">
        <v>110</v>
      </c>
      <c r="G19" s="30">
        <v>15</v>
      </c>
      <c r="H19" s="200" t="s">
        <v>160</v>
      </c>
      <c r="I19" s="200" t="s">
        <v>168</v>
      </c>
      <c r="J19" s="31">
        <v>0.07</v>
      </c>
      <c r="K19" s="31">
        <v>180</v>
      </c>
      <c r="L19" s="32">
        <v>13.14</v>
      </c>
      <c r="M19" s="198" t="s">
        <v>138</v>
      </c>
      <c r="N19" s="198" t="s">
        <v>145</v>
      </c>
      <c r="O19" s="200" t="s">
        <v>138</v>
      </c>
    </row>
    <row r="20" spans="1:15" ht="12.75">
      <c r="A20" s="13">
        <f t="shared" si="0"/>
        <v>7</v>
      </c>
      <c r="B20" s="189" t="s">
        <v>48</v>
      </c>
      <c r="C20" s="191" t="s">
        <v>133</v>
      </c>
      <c r="D20" s="193" t="s">
        <v>71</v>
      </c>
      <c r="E20" s="195" t="s">
        <v>88</v>
      </c>
      <c r="F20" s="197" t="s">
        <v>111</v>
      </c>
      <c r="G20" s="27">
        <v>2</v>
      </c>
      <c r="H20" s="199" t="s">
        <v>161</v>
      </c>
      <c r="I20" s="199" t="s">
        <v>169</v>
      </c>
      <c r="J20" s="28">
        <v>0.54</v>
      </c>
      <c r="K20" s="28">
        <v>24</v>
      </c>
      <c r="L20" s="29">
        <v>12.96</v>
      </c>
      <c r="M20" s="197" t="s">
        <v>138</v>
      </c>
      <c r="N20" s="197" t="s">
        <v>146</v>
      </c>
      <c r="O20" s="199" t="s">
        <v>194</v>
      </c>
    </row>
    <row r="21" spans="1:15" ht="12.75">
      <c r="A21" s="13">
        <f t="shared" si="0"/>
        <v>8</v>
      </c>
      <c r="B21" s="190" t="s">
        <v>49</v>
      </c>
      <c r="C21" s="192" t="s">
        <v>129</v>
      </c>
      <c r="D21" s="194" t="s">
        <v>72</v>
      </c>
      <c r="E21" s="196" t="s">
        <v>89</v>
      </c>
      <c r="F21" s="198" t="s">
        <v>112</v>
      </c>
      <c r="G21" s="30">
        <v>1</v>
      </c>
      <c r="H21" s="200" t="s">
        <v>161</v>
      </c>
      <c r="I21" s="200" t="s">
        <v>170</v>
      </c>
      <c r="J21" s="31">
        <v>0.54</v>
      </c>
      <c r="K21" s="31">
        <v>12</v>
      </c>
      <c r="L21" s="32">
        <v>6.48</v>
      </c>
      <c r="M21" s="198" t="s">
        <v>138</v>
      </c>
      <c r="N21" s="198" t="s">
        <v>147</v>
      </c>
      <c r="O21" s="200" t="s">
        <v>195</v>
      </c>
    </row>
    <row r="22" spans="1:15" ht="25.5">
      <c r="A22" s="13">
        <f t="shared" si="0"/>
        <v>9</v>
      </c>
      <c r="B22" s="189" t="s">
        <v>50</v>
      </c>
      <c r="C22" s="191" t="s">
        <v>134</v>
      </c>
      <c r="D22" s="193" t="s">
        <v>73</v>
      </c>
      <c r="E22" s="195" t="s">
        <v>90</v>
      </c>
      <c r="F22" s="197" t="s">
        <v>113</v>
      </c>
      <c r="G22" s="27">
        <v>7</v>
      </c>
      <c r="H22" s="199" t="s">
        <v>161</v>
      </c>
      <c r="I22" s="199" t="s">
        <v>171</v>
      </c>
      <c r="J22" s="28">
        <v>0.11</v>
      </c>
      <c r="K22" s="28">
        <v>84</v>
      </c>
      <c r="L22" s="29">
        <v>8.84</v>
      </c>
      <c r="M22" s="197" t="s">
        <v>138</v>
      </c>
      <c r="N22" s="197" t="s">
        <v>148</v>
      </c>
      <c r="O22" s="199" t="s">
        <v>196</v>
      </c>
    </row>
    <row r="23" spans="1:15" ht="12.75">
      <c r="A23" s="13">
        <f t="shared" si="0"/>
        <v>10</v>
      </c>
      <c r="B23" s="190" t="s">
        <v>51</v>
      </c>
      <c r="C23" s="192" t="s">
        <v>133</v>
      </c>
      <c r="D23" s="194" t="s">
        <v>74</v>
      </c>
      <c r="E23" s="196" t="s">
        <v>91</v>
      </c>
      <c r="F23" s="198" t="s">
        <v>114</v>
      </c>
      <c r="G23" s="30">
        <v>1</v>
      </c>
      <c r="H23" s="200" t="s">
        <v>161</v>
      </c>
      <c r="I23" s="200" t="s">
        <v>172</v>
      </c>
      <c r="J23" s="31">
        <v>0.53</v>
      </c>
      <c r="K23" s="31">
        <v>12</v>
      </c>
      <c r="L23" s="32">
        <v>6.36</v>
      </c>
      <c r="M23" s="198" t="s">
        <v>138</v>
      </c>
      <c r="N23" s="198" t="s">
        <v>149</v>
      </c>
      <c r="O23" s="200" t="s">
        <v>197</v>
      </c>
    </row>
    <row r="24" spans="1:15" ht="51">
      <c r="A24" s="13">
        <f t="shared" si="0"/>
        <v>11</v>
      </c>
      <c r="B24" s="189" t="s">
        <v>52</v>
      </c>
      <c r="C24" s="191" t="s">
        <v>135</v>
      </c>
      <c r="D24" s="193" t="s">
        <v>75</v>
      </c>
      <c r="E24" s="195" t="s">
        <v>92</v>
      </c>
      <c r="F24" s="197" t="s">
        <v>115</v>
      </c>
      <c r="G24" s="27">
        <v>13</v>
      </c>
      <c r="H24" s="199" t="s">
        <v>161</v>
      </c>
      <c r="I24" s="199" t="s">
        <v>173</v>
      </c>
      <c r="J24" s="28">
        <v>0.61</v>
      </c>
      <c r="K24" s="28">
        <v>156</v>
      </c>
      <c r="L24" s="29">
        <v>95.24</v>
      </c>
      <c r="M24" s="197" t="s">
        <v>138</v>
      </c>
      <c r="N24" s="197" t="s">
        <v>150</v>
      </c>
      <c r="O24" s="199" t="s">
        <v>198</v>
      </c>
    </row>
    <row r="25" spans="1:15" ht="12.75">
      <c r="A25" s="13">
        <f t="shared" si="0"/>
        <v>12</v>
      </c>
      <c r="B25" s="190" t="s">
        <v>53</v>
      </c>
      <c r="C25" s="192" t="s">
        <v>131</v>
      </c>
      <c r="D25" s="194" t="s">
        <v>75</v>
      </c>
      <c r="E25" s="196" t="s">
        <v>93</v>
      </c>
      <c r="F25" s="198" t="s">
        <v>116</v>
      </c>
      <c r="G25" s="30">
        <v>2</v>
      </c>
      <c r="H25" s="200" t="s">
        <v>161</v>
      </c>
      <c r="I25" s="200" t="s">
        <v>174</v>
      </c>
      <c r="J25" s="31">
        <v>1.06</v>
      </c>
      <c r="K25" s="31">
        <v>24</v>
      </c>
      <c r="L25" s="32">
        <v>25.39</v>
      </c>
      <c r="M25" s="198" t="s">
        <v>138</v>
      </c>
      <c r="N25" s="198" t="s">
        <v>151</v>
      </c>
      <c r="O25" s="200" t="s">
        <v>198</v>
      </c>
    </row>
    <row r="26" spans="1:15" ht="12.75">
      <c r="A26" s="13">
        <f t="shared" si="0"/>
        <v>13</v>
      </c>
      <c r="B26" s="189" t="s">
        <v>54</v>
      </c>
      <c r="C26" s="191" t="s">
        <v>129</v>
      </c>
      <c r="D26" s="193" t="s">
        <v>76</v>
      </c>
      <c r="E26" s="195" t="s">
        <v>94</v>
      </c>
      <c r="F26" s="197" t="s">
        <v>117</v>
      </c>
      <c r="G26" s="27">
        <v>1</v>
      </c>
      <c r="H26" s="199" t="s">
        <v>161</v>
      </c>
      <c r="I26" s="199" t="s">
        <v>175</v>
      </c>
      <c r="J26" s="28">
        <v>1.97</v>
      </c>
      <c r="K26" s="28">
        <v>12</v>
      </c>
      <c r="L26" s="29">
        <v>23.64</v>
      </c>
      <c r="M26" s="197" t="s">
        <v>138</v>
      </c>
      <c r="N26" s="197" t="s">
        <v>152</v>
      </c>
      <c r="O26" s="199" t="s">
        <v>199</v>
      </c>
    </row>
    <row r="27" spans="1:15" ht="38.25">
      <c r="A27" s="13">
        <f t="shared" si="0"/>
        <v>14</v>
      </c>
      <c r="B27" s="190" t="s">
        <v>55</v>
      </c>
      <c r="C27" s="192" t="s">
        <v>134</v>
      </c>
      <c r="D27" s="194" t="s">
        <v>71</v>
      </c>
      <c r="E27" s="196" t="s">
        <v>95</v>
      </c>
      <c r="F27" s="198" t="s">
        <v>118</v>
      </c>
      <c r="G27" s="30">
        <v>10</v>
      </c>
      <c r="H27" s="200" t="s">
        <v>161</v>
      </c>
      <c r="I27" s="200" t="s">
        <v>176</v>
      </c>
      <c r="J27" s="31">
        <v>0.02</v>
      </c>
      <c r="K27" s="31">
        <v>120</v>
      </c>
      <c r="L27" s="32">
        <v>2.21</v>
      </c>
      <c r="M27" s="198" t="s">
        <v>138</v>
      </c>
      <c r="N27" s="198" t="s">
        <v>153</v>
      </c>
      <c r="O27" s="200" t="s">
        <v>200</v>
      </c>
    </row>
    <row r="28" spans="1:15" ht="12.75">
      <c r="A28" s="13">
        <f t="shared" si="0"/>
        <v>15</v>
      </c>
      <c r="B28" s="189" t="s">
        <v>56</v>
      </c>
      <c r="C28" s="191" t="s">
        <v>133</v>
      </c>
      <c r="D28" s="193" t="s">
        <v>71</v>
      </c>
      <c r="E28" s="195" t="s">
        <v>96</v>
      </c>
      <c r="F28" s="197" t="s">
        <v>119</v>
      </c>
      <c r="G28" s="27">
        <v>1</v>
      </c>
      <c r="H28" s="199" t="s">
        <v>161</v>
      </c>
      <c r="I28" s="199" t="s">
        <v>177</v>
      </c>
      <c r="J28" s="28">
        <v>0.06</v>
      </c>
      <c r="K28" s="28">
        <v>12</v>
      </c>
      <c r="L28" s="29">
        <v>0.72</v>
      </c>
      <c r="M28" s="197" t="s">
        <v>138</v>
      </c>
      <c r="N28" s="197" t="s">
        <v>153</v>
      </c>
      <c r="O28" s="199" t="s">
        <v>201</v>
      </c>
    </row>
    <row r="29" spans="1:15" ht="25.5">
      <c r="A29" s="13">
        <f t="shared" si="0"/>
        <v>16</v>
      </c>
      <c r="B29" s="190" t="s">
        <v>57</v>
      </c>
      <c r="C29" s="192" t="s">
        <v>128</v>
      </c>
      <c r="D29" s="194" t="s">
        <v>71</v>
      </c>
      <c r="E29" s="196" t="s">
        <v>97</v>
      </c>
      <c r="F29" s="198" t="s">
        <v>120</v>
      </c>
      <c r="G29" s="30">
        <v>5</v>
      </c>
      <c r="H29" s="200" t="s">
        <v>161</v>
      </c>
      <c r="I29" s="200" t="s">
        <v>178</v>
      </c>
      <c r="J29" s="31">
        <v>0.02</v>
      </c>
      <c r="K29" s="31">
        <v>60</v>
      </c>
      <c r="L29" s="32">
        <v>1.45</v>
      </c>
      <c r="M29" s="198" t="s">
        <v>138</v>
      </c>
      <c r="N29" s="198" t="s">
        <v>153</v>
      </c>
      <c r="O29" s="200" t="s">
        <v>202</v>
      </c>
    </row>
    <row r="30" spans="1:15" ht="25.5">
      <c r="A30" s="13">
        <f t="shared" si="0"/>
        <v>17</v>
      </c>
      <c r="B30" s="189" t="s">
        <v>58</v>
      </c>
      <c r="C30" s="191" t="s">
        <v>131</v>
      </c>
      <c r="D30" s="193" t="s">
        <v>71</v>
      </c>
      <c r="E30" s="195" t="s">
        <v>98</v>
      </c>
      <c r="F30" s="197" t="s">
        <v>121</v>
      </c>
      <c r="G30" s="27">
        <v>8</v>
      </c>
      <c r="H30" s="199" t="s">
        <v>161</v>
      </c>
      <c r="I30" s="199" t="s">
        <v>179</v>
      </c>
      <c r="J30" s="28">
        <v>0.02</v>
      </c>
      <c r="K30" s="28">
        <v>100</v>
      </c>
      <c r="L30" s="29">
        <v>1.84</v>
      </c>
      <c r="M30" s="197" t="s">
        <v>138</v>
      </c>
      <c r="N30" s="197" t="s">
        <v>153</v>
      </c>
      <c r="O30" s="199" t="s">
        <v>203</v>
      </c>
    </row>
    <row r="31" spans="1:15" ht="25.5">
      <c r="A31" s="13">
        <f t="shared" si="0"/>
        <v>18</v>
      </c>
      <c r="B31" s="190" t="s">
        <v>59</v>
      </c>
      <c r="C31" s="192" t="s">
        <v>136</v>
      </c>
      <c r="D31" s="194" t="s">
        <v>71</v>
      </c>
      <c r="E31" s="196" t="s">
        <v>99</v>
      </c>
      <c r="F31" s="198" t="s">
        <v>122</v>
      </c>
      <c r="G31" s="30">
        <v>8</v>
      </c>
      <c r="H31" s="200" t="s">
        <v>161</v>
      </c>
      <c r="I31" s="200" t="s">
        <v>180</v>
      </c>
      <c r="J31" s="31">
        <v>0.02</v>
      </c>
      <c r="K31" s="31">
        <v>100</v>
      </c>
      <c r="L31" s="32">
        <v>1.84</v>
      </c>
      <c r="M31" s="198" t="s">
        <v>138</v>
      </c>
      <c r="N31" s="198" t="s">
        <v>153</v>
      </c>
      <c r="O31" s="200" t="s">
        <v>204</v>
      </c>
    </row>
    <row r="32" spans="1:15" ht="12.75">
      <c r="A32" s="13">
        <f t="shared" si="0"/>
        <v>19</v>
      </c>
      <c r="B32" s="189" t="s">
        <v>60</v>
      </c>
      <c r="C32" s="191" t="s">
        <v>131</v>
      </c>
      <c r="D32" s="193" t="s">
        <v>77</v>
      </c>
      <c r="E32" s="195" t="s">
        <v>100</v>
      </c>
      <c r="F32" s="197" t="s">
        <v>123</v>
      </c>
      <c r="G32" s="27">
        <v>2</v>
      </c>
      <c r="H32" s="199" t="s">
        <v>161</v>
      </c>
      <c r="I32" s="199" t="s">
        <v>181</v>
      </c>
      <c r="J32" s="28">
        <v>0.46</v>
      </c>
      <c r="K32" s="28">
        <v>25</v>
      </c>
      <c r="L32" s="29">
        <v>11.55</v>
      </c>
      <c r="M32" s="197" t="s">
        <v>138</v>
      </c>
      <c r="N32" s="197" t="s">
        <v>154</v>
      </c>
      <c r="O32" s="199" t="s">
        <v>205</v>
      </c>
    </row>
    <row r="33" spans="1:15" ht="12.75">
      <c r="A33" s="13">
        <f t="shared" si="0"/>
        <v>20</v>
      </c>
      <c r="B33" s="190" t="s">
        <v>61</v>
      </c>
      <c r="C33" s="192" t="s">
        <v>131</v>
      </c>
      <c r="D33" s="194" t="s">
        <v>78</v>
      </c>
      <c r="E33" s="196" t="s">
        <v>101</v>
      </c>
      <c r="F33" s="198" t="s">
        <v>124</v>
      </c>
      <c r="G33" s="30">
        <v>4</v>
      </c>
      <c r="H33" s="200" t="s">
        <v>161</v>
      </c>
      <c r="I33" s="200" t="s">
        <v>182</v>
      </c>
      <c r="J33" s="31">
        <v>4.14</v>
      </c>
      <c r="K33" s="31">
        <v>50</v>
      </c>
      <c r="L33" s="32">
        <v>207</v>
      </c>
      <c r="M33" s="198" t="s">
        <v>138</v>
      </c>
      <c r="N33" s="198" t="s">
        <v>155</v>
      </c>
      <c r="O33" s="200" t="s">
        <v>206</v>
      </c>
    </row>
    <row r="34" spans="1:15" ht="12.75">
      <c r="A34" s="13">
        <f t="shared" si="0"/>
        <v>21</v>
      </c>
      <c r="B34" s="189" t="s">
        <v>62</v>
      </c>
      <c r="C34" s="191" t="s">
        <v>131</v>
      </c>
      <c r="D34" s="193" t="s">
        <v>79</v>
      </c>
      <c r="E34" s="195" t="s">
        <v>102</v>
      </c>
      <c r="F34" s="197" t="s">
        <v>125</v>
      </c>
      <c r="G34" s="27">
        <v>2</v>
      </c>
      <c r="H34" s="199" t="s">
        <v>160</v>
      </c>
      <c r="I34" s="199" t="s">
        <v>183</v>
      </c>
      <c r="J34" s="28">
        <v>2.7</v>
      </c>
      <c r="K34" s="28">
        <v>25</v>
      </c>
      <c r="L34" s="29">
        <v>67.5</v>
      </c>
      <c r="M34" s="197" t="s">
        <v>138</v>
      </c>
      <c r="N34" s="197" t="s">
        <v>102</v>
      </c>
      <c r="O34" s="199" t="s">
        <v>207</v>
      </c>
    </row>
    <row r="35" spans="1:15" ht="12.75">
      <c r="A35" s="13">
        <f t="shared" si="0"/>
        <v>22</v>
      </c>
      <c r="B35" s="190" t="s">
        <v>63</v>
      </c>
      <c r="C35" s="192" t="s">
        <v>131</v>
      </c>
      <c r="D35" s="194" t="s">
        <v>80</v>
      </c>
      <c r="E35" s="196" t="s">
        <v>103</v>
      </c>
      <c r="F35" s="198" t="s">
        <v>126</v>
      </c>
      <c r="G35" s="30">
        <v>2</v>
      </c>
      <c r="H35" s="200" t="s">
        <v>160</v>
      </c>
      <c r="I35" s="200" t="s">
        <v>184</v>
      </c>
      <c r="J35" s="31">
        <v>0.41</v>
      </c>
      <c r="K35" s="31">
        <v>25</v>
      </c>
      <c r="L35" s="32">
        <v>10.2</v>
      </c>
      <c r="M35" s="198" t="s">
        <v>138</v>
      </c>
      <c r="N35" s="198" t="s">
        <v>156</v>
      </c>
      <c r="O35" s="200" t="s">
        <v>208</v>
      </c>
    </row>
    <row r="36" spans="2:15" ht="12.75">
      <c r="B36" s="33"/>
      <c r="C36" s="89"/>
      <c r="D36" s="34"/>
      <c r="E36" s="34"/>
      <c r="F36" s="35"/>
      <c r="G36" s="36">
        <f>SUM(G14:G35)</f>
        <v>100</v>
      </c>
      <c r="H36" s="35"/>
      <c r="I36" s="35"/>
      <c r="J36" s="35"/>
      <c r="K36" s="35"/>
      <c r="L36" s="37">
        <f>SUM(L14:L35)</f>
        <v>553.46</v>
      </c>
      <c r="M36" s="35"/>
      <c r="N36" s="35"/>
      <c r="O36" s="38"/>
    </row>
    <row r="37" spans="2:16" s="45" customFormat="1" ht="13.5" customHeight="1">
      <c r="B37" s="39" t="s">
        <v>0</v>
      </c>
      <c r="C37" s="43"/>
      <c r="D37" s="40"/>
      <c r="E37" s="41" t="s">
        <v>1</v>
      </c>
      <c r="F37" s="40"/>
      <c r="G37" s="42"/>
      <c r="H37" s="43"/>
      <c r="I37" s="43"/>
      <c r="J37" s="43"/>
      <c r="K37" s="43"/>
      <c r="L37" s="43"/>
      <c r="M37" s="43"/>
      <c r="N37" s="43"/>
      <c r="O37" s="44"/>
      <c r="P37" s="42" t="s">
        <v>4</v>
      </c>
    </row>
    <row r="38" spans="2:16" s="45" customFormat="1" ht="12.75" customHeight="1">
      <c r="B38" s="46"/>
      <c r="C38" s="49"/>
      <c r="D38" s="47"/>
      <c r="E38" s="48"/>
      <c r="F38" s="47"/>
      <c r="G38" s="49"/>
      <c r="H38" s="49"/>
      <c r="I38" s="49"/>
      <c r="J38" s="49"/>
      <c r="K38" s="49"/>
      <c r="L38" s="49"/>
      <c r="M38" s="49"/>
      <c r="N38" s="49"/>
      <c r="O38" s="50"/>
      <c r="P38" s="51"/>
    </row>
    <row r="39" spans="2:16" s="45" customFormat="1" ht="12.75" customHeight="1">
      <c r="B39" s="52"/>
      <c r="C39" s="42"/>
      <c r="D39" s="53"/>
      <c r="E39" s="54"/>
      <c r="F39" s="53"/>
      <c r="G39" s="42"/>
      <c r="H39" s="42"/>
      <c r="I39" s="42"/>
      <c r="J39" s="42"/>
      <c r="K39" s="42"/>
      <c r="L39" s="42"/>
      <c r="M39" s="42"/>
      <c r="N39" s="42"/>
      <c r="O39" s="55"/>
      <c r="P39" s="51"/>
    </row>
    <row r="40" spans="2:16" s="45" customFormat="1" ht="12.75" customHeight="1">
      <c r="B40" s="52"/>
      <c r="C40" s="42"/>
      <c r="D40" s="53"/>
      <c r="E40" s="54"/>
      <c r="F40" s="53"/>
      <c r="G40" s="42"/>
      <c r="H40" s="42"/>
      <c r="I40" s="42"/>
      <c r="J40" s="42"/>
      <c r="K40" s="42"/>
      <c r="L40" s="42"/>
      <c r="M40" s="42"/>
      <c r="N40" s="42"/>
      <c r="O40" s="55"/>
      <c r="P40" s="51"/>
    </row>
    <row r="41" spans="2:16" s="45" customFormat="1" ht="12.75" customHeight="1">
      <c r="B41" s="52"/>
      <c r="C41" s="42"/>
      <c r="D41" s="53"/>
      <c r="E41" s="54"/>
      <c r="F41" s="53"/>
      <c r="G41" s="42"/>
      <c r="H41" s="42"/>
      <c r="I41" s="42"/>
      <c r="J41" s="42"/>
      <c r="K41" s="42"/>
      <c r="L41" s="42"/>
      <c r="M41" s="42"/>
      <c r="N41" s="42"/>
      <c r="O41" s="55"/>
      <c r="P41" s="51"/>
    </row>
    <row r="42" spans="2:16" s="45" customFormat="1" ht="9.75" customHeight="1">
      <c r="B42" s="56"/>
      <c r="C42" s="59"/>
      <c r="D42" s="57"/>
      <c r="E42" s="58"/>
      <c r="F42" s="57"/>
      <c r="G42" s="59"/>
      <c r="H42" s="59"/>
      <c r="I42" s="59"/>
      <c r="J42" s="59"/>
      <c r="K42" s="59"/>
      <c r="L42" s="59"/>
      <c r="M42" s="59"/>
      <c r="N42" s="59"/>
      <c r="O42" s="60"/>
      <c r="P42" s="51"/>
    </row>
    <row r="43" spans="2:16" s="45" customFormat="1" ht="12.75" customHeight="1">
      <c r="B43" s="56"/>
      <c r="C43" s="59"/>
      <c r="D43" s="61"/>
      <c r="E43" s="61"/>
      <c r="F43" s="61"/>
      <c r="G43" s="59"/>
      <c r="H43" s="59"/>
      <c r="I43" s="59"/>
      <c r="J43" s="59"/>
      <c r="K43" s="59"/>
      <c r="L43" s="59"/>
      <c r="M43" s="59"/>
      <c r="N43" s="59"/>
      <c r="O43" s="60"/>
      <c r="P43" s="51"/>
    </row>
    <row r="44" spans="2:16" s="45" customFormat="1" ht="12.75" customHeight="1">
      <c r="B44" s="85" t="s">
        <v>26</v>
      </c>
      <c r="C44" s="179"/>
      <c r="D44" s="62"/>
      <c r="E44" s="62"/>
      <c r="F44" s="62"/>
      <c r="G44" s="63"/>
      <c r="H44" s="63"/>
      <c r="I44" s="63"/>
      <c r="J44" s="63"/>
      <c r="K44" s="63"/>
      <c r="L44" s="63"/>
      <c r="M44" s="63"/>
      <c r="N44" s="63"/>
      <c r="O44" s="64"/>
      <c r="P44" s="51"/>
    </row>
    <row r="45" spans="2:16" s="45" customFormat="1" ht="12.75" customHeight="1">
      <c r="B45" s="86" t="s">
        <v>27</v>
      </c>
      <c r="C45" s="180" t="s">
        <v>35</v>
      </c>
      <c r="D45" s="65"/>
      <c r="E45" s="65"/>
      <c r="F45" s="65"/>
      <c r="G45" s="66"/>
      <c r="H45" s="66"/>
      <c r="I45" s="66"/>
      <c r="J45" s="66"/>
      <c r="K45" s="66"/>
      <c r="L45" s="66"/>
      <c r="M45" s="66"/>
      <c r="N45" s="66"/>
      <c r="O45" s="67"/>
      <c r="P45" s="51"/>
    </row>
  </sheetData>
  <sheetProtection/>
  <printOptions/>
  <pageMargins left="0.46" right="0.36" top="0.58" bottom="1" header="0.5" footer="0.5"/>
  <pageSetup fitToHeight="1" fitToWidth="1" horizontalDpi="200" verticalDpi="200" orientation="landscape" paperSize="17" scale="63" r:id="rId1"/>
  <headerFooter alignWithMargins="0">
    <oddFooter>&amp;L&amp;BAltium Limited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0.28125" style="1" customWidth="1"/>
    <col min="2" max="2" width="108.57421875" style="1" customWidth="1"/>
  </cols>
  <sheetData>
    <row r="1" spans="1:2" s="2" customFormat="1" ht="17.25" customHeight="1">
      <c r="A1" s="83" t="s">
        <v>8</v>
      </c>
      <c r="B1" s="201" t="s">
        <v>209</v>
      </c>
    </row>
    <row r="2" spans="1:2" s="2" customFormat="1" ht="17.25" customHeight="1">
      <c r="A2" s="82" t="s">
        <v>10</v>
      </c>
      <c r="B2" s="202" t="s">
        <v>32</v>
      </c>
    </row>
    <row r="3" spans="1:2" s="2" customFormat="1" ht="17.25" customHeight="1">
      <c r="A3" s="84" t="s">
        <v>9</v>
      </c>
      <c r="B3" s="203" t="s">
        <v>33</v>
      </c>
    </row>
    <row r="4" spans="1:2" s="2" customFormat="1" ht="17.25" customHeight="1">
      <c r="A4" s="82" t="s">
        <v>11</v>
      </c>
      <c r="B4" s="202" t="s">
        <v>32</v>
      </c>
    </row>
    <row r="5" spans="1:2" s="2" customFormat="1" ht="17.25" customHeight="1">
      <c r="A5" s="84" t="s">
        <v>12</v>
      </c>
      <c r="B5" s="203" t="s">
        <v>209</v>
      </c>
    </row>
    <row r="6" spans="1:2" s="2" customFormat="1" ht="17.25" customHeight="1">
      <c r="A6" s="82" t="s">
        <v>7</v>
      </c>
      <c r="B6" s="202" t="s">
        <v>158</v>
      </c>
    </row>
    <row r="7" spans="1:2" s="2" customFormat="1" ht="17.25" customHeight="1">
      <c r="A7" s="84" t="s">
        <v>13</v>
      </c>
      <c r="B7" s="203" t="s">
        <v>31</v>
      </c>
    </row>
    <row r="8" spans="1:2" s="2" customFormat="1" ht="17.25" customHeight="1">
      <c r="A8" s="82" t="s">
        <v>14</v>
      </c>
      <c r="B8" s="202" t="s">
        <v>36</v>
      </c>
    </row>
    <row r="9" spans="1:2" s="2" customFormat="1" ht="17.25" customHeight="1">
      <c r="A9" s="84" t="s">
        <v>15</v>
      </c>
      <c r="B9" s="203" t="s">
        <v>34</v>
      </c>
    </row>
    <row r="10" spans="1:2" s="2" customFormat="1" ht="17.25" customHeight="1">
      <c r="A10" s="82" t="s">
        <v>17</v>
      </c>
      <c r="B10" s="202" t="s">
        <v>210</v>
      </c>
    </row>
    <row r="11" spans="1:2" s="2" customFormat="1" ht="17.25" customHeight="1">
      <c r="A11" s="84" t="s">
        <v>16</v>
      </c>
      <c r="B11" s="203" t="s">
        <v>211</v>
      </c>
    </row>
    <row r="12" spans="1:2" s="2" customFormat="1" ht="17.25" customHeight="1">
      <c r="A12" s="82" t="s">
        <v>18</v>
      </c>
      <c r="B12" s="202" t="s">
        <v>212</v>
      </c>
    </row>
    <row r="13" spans="1:2" s="2" customFormat="1" ht="17.25" customHeight="1">
      <c r="A13" s="84" t="s">
        <v>19</v>
      </c>
      <c r="B13" s="203" t="s">
        <v>213</v>
      </c>
    </row>
    <row r="14" spans="1:2" s="2" customFormat="1" ht="17.25" customHeight="1" thickBot="1">
      <c r="A14" s="81" t="s">
        <v>20</v>
      </c>
      <c r="B14" s="204" t="s">
        <v>22</v>
      </c>
    </row>
    <row r="16" spans="1:2" ht="12.75">
      <c r="A16" s="3" t="s">
        <v>24</v>
      </c>
      <c r="B16" s="205" t="s">
        <v>35</v>
      </c>
    </row>
    <row r="17" spans="1:2" ht="12.75">
      <c r="A17" s="3" t="s">
        <v>25</v>
      </c>
      <c r="B17" s="20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3dPCBs</dc:creator>
  <cp:keywords/>
  <dc:description/>
  <cp:lastModifiedBy>3dPCBs</cp:lastModifiedBy>
  <cp:lastPrinted>2010-05-10T19:39:20Z</cp:lastPrinted>
  <dcterms:created xsi:type="dcterms:W3CDTF">2000-10-27T00:30:29Z</dcterms:created>
  <dcterms:modified xsi:type="dcterms:W3CDTF">2011-01-29T12:41:33Z</dcterms:modified>
  <cp:category/>
  <cp:version/>
  <cp:contentType/>
  <cp:contentStatus/>
</cp:coreProperties>
</file>